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02A17245-0849-4843-A1E6-98548569EA58}" xr6:coauthVersionLast="47" xr6:coauthVersionMax="47" xr10:uidLastSave="{00000000-0000-0000-0000-000000000000}"/>
  <bookViews>
    <workbookView xWindow="-120" yWindow="-120" windowWidth="29040" windowHeight="15720" activeTab="4" xr2:uid="{00000000-000D-0000-FFFF-FFFF00000000}"/>
  </bookViews>
  <sheets>
    <sheet name="写真集" sheetId="24" r:id="rId1"/>
    <sheet name="ＯＶ330" sheetId="19" r:id="rId2"/>
    <sheet name="一般の部" sheetId="15" r:id="rId3"/>
    <sheet name="メンバー表" sheetId="9" r:id="rId4"/>
    <sheet name="歴代成績 " sheetId="14" r:id="rId5"/>
    <sheet name="登録ナンバー" sheetId="10" state="hidden" r:id="rId6"/>
  </sheets>
  <definedNames>
    <definedName name="_xlnm.Print_Area" localSheetId="1">'ＯＶ330'!$A$1:$AE$68</definedName>
    <definedName name="_xlnm.Print_Area" localSheetId="2">一般の部!$A$1:$AE$72</definedName>
    <definedName name="_xlnm.Print_Area" localSheetId="5">登録ナンバー!$A$535:$C$609</definedName>
  </definedNames>
  <calcPr calcId="191029"/>
  <fileRecoveryPr autoRecover="0"/>
</workbook>
</file>

<file path=xl/calcChain.xml><?xml version="1.0" encoding="utf-8"?>
<calcChain xmlns="http://schemas.openxmlformats.org/spreadsheetml/2006/main">
  <c r="N302" i="9" l="1"/>
  <c r="H274" i="9"/>
  <c r="M302" i="9"/>
  <c r="H262" i="9" l="1"/>
  <c r="J214" i="9"/>
  <c r="J210" i="9"/>
  <c r="F210" i="9"/>
  <c r="D210" i="9"/>
  <c r="K342" i="10"/>
  <c r="G342" i="10"/>
  <c r="F342" i="10"/>
  <c r="K341" i="10"/>
  <c r="G341" i="10"/>
  <c r="F341" i="10"/>
  <c r="H295" i="10"/>
  <c r="F297" i="10"/>
  <c r="G297" i="10"/>
  <c r="K297" i="10"/>
  <c r="F298" i="10"/>
  <c r="G298" i="10"/>
  <c r="K298" i="10"/>
  <c r="F299" i="10"/>
  <c r="G299" i="10"/>
  <c r="K299" i="10"/>
  <c r="F300" i="10"/>
  <c r="G300" i="10"/>
  <c r="K300" i="10"/>
  <c r="F301" i="10"/>
  <c r="G301" i="10"/>
  <c r="K301" i="10"/>
  <c r="F302" i="10"/>
  <c r="G302" i="10"/>
  <c r="K302" i="10"/>
  <c r="F303" i="10"/>
  <c r="G303" i="10"/>
  <c r="K303" i="10"/>
  <c r="F304" i="10"/>
  <c r="G304" i="10"/>
  <c r="K304" i="10"/>
  <c r="F305" i="10"/>
  <c r="G305" i="10"/>
  <c r="K305" i="10"/>
  <c r="F306" i="10"/>
  <c r="G306" i="10"/>
  <c r="K306" i="10"/>
  <c r="F307" i="10"/>
  <c r="G307" i="10"/>
  <c r="K307" i="10"/>
  <c r="F308" i="10"/>
  <c r="G308" i="10"/>
  <c r="K308" i="10"/>
  <c r="F309" i="10"/>
  <c r="G309" i="10"/>
  <c r="K309" i="10"/>
  <c r="F310" i="10"/>
  <c r="G310" i="10"/>
  <c r="K310" i="10"/>
  <c r="F311" i="10"/>
  <c r="G311" i="10"/>
  <c r="K311" i="10"/>
  <c r="F312" i="10"/>
  <c r="G312" i="10"/>
  <c r="K312" i="10"/>
  <c r="F313" i="10"/>
  <c r="G313" i="10"/>
  <c r="K313" i="10"/>
  <c r="F314" i="10"/>
  <c r="G314" i="10"/>
  <c r="K314" i="10"/>
  <c r="F315" i="10"/>
  <c r="G315" i="10"/>
  <c r="K315" i="10"/>
  <c r="F316" i="10"/>
  <c r="G316" i="10"/>
  <c r="K316" i="10"/>
  <c r="F317" i="10"/>
  <c r="G317" i="10"/>
  <c r="K317" i="10"/>
  <c r="F318" i="10"/>
  <c r="G318" i="10"/>
  <c r="K318" i="10"/>
  <c r="F319" i="10"/>
  <c r="G319" i="10"/>
  <c r="K319" i="10"/>
  <c r="F320" i="10"/>
  <c r="G320" i="10"/>
  <c r="K320" i="10"/>
  <c r="F321" i="10"/>
  <c r="G321" i="10"/>
  <c r="K321" i="10"/>
  <c r="F322" i="10"/>
  <c r="G322" i="10"/>
  <c r="K322" i="10"/>
  <c r="F323" i="10"/>
  <c r="G323" i="10"/>
  <c r="K323" i="10"/>
  <c r="F324" i="10"/>
  <c r="G324" i="10"/>
  <c r="K324" i="10"/>
  <c r="F325" i="10"/>
  <c r="G325" i="10"/>
  <c r="K325" i="10"/>
  <c r="F326" i="10"/>
  <c r="G326" i="10"/>
  <c r="F74" i="9" s="1"/>
  <c r="K326" i="10"/>
  <c r="F327" i="10"/>
  <c r="G327" i="10"/>
  <c r="K327" i="10"/>
  <c r="F328" i="10"/>
  <c r="G328" i="10"/>
  <c r="K328" i="10"/>
  <c r="F329" i="10"/>
  <c r="G329" i="10"/>
  <c r="K329" i="10"/>
  <c r="F330" i="10"/>
  <c r="G330" i="10"/>
  <c r="K330" i="10"/>
  <c r="F331" i="10"/>
  <c r="G331" i="10"/>
  <c r="K331" i="10"/>
  <c r="F332" i="10"/>
  <c r="G332" i="10"/>
  <c r="K332" i="10"/>
  <c r="F333" i="10"/>
  <c r="G333" i="10"/>
  <c r="K333" i="10"/>
  <c r="F334" i="10"/>
  <c r="G334" i="10"/>
  <c r="H74" i="9" s="1"/>
  <c r="K334" i="10"/>
  <c r="F335" i="10"/>
  <c r="G335" i="10"/>
  <c r="K335" i="10"/>
  <c r="F336" i="10"/>
  <c r="G336" i="10"/>
  <c r="K336" i="10"/>
  <c r="F337" i="10"/>
  <c r="G337" i="10"/>
  <c r="K337" i="10"/>
  <c r="F338" i="10"/>
  <c r="G338" i="10"/>
  <c r="K338" i="10"/>
  <c r="F339" i="10"/>
  <c r="G339" i="10"/>
  <c r="K339" i="10"/>
  <c r="F340" i="10"/>
  <c r="G340" i="10"/>
  <c r="K340" i="10"/>
  <c r="J298" i="9" l="1"/>
  <c r="H298" i="9"/>
  <c r="F298" i="9"/>
  <c r="D298" i="9"/>
  <c r="J294" i="9"/>
  <c r="H294" i="9"/>
  <c r="F294" i="9"/>
  <c r="D294" i="9"/>
  <c r="J286" i="9"/>
  <c r="H286" i="9"/>
  <c r="F286" i="9"/>
  <c r="D286" i="9"/>
  <c r="J282" i="9"/>
  <c r="H282" i="9"/>
  <c r="F282" i="9"/>
  <c r="D282" i="9"/>
  <c r="J274" i="9"/>
  <c r="F274" i="9"/>
  <c r="J270" i="9"/>
  <c r="F270" i="9"/>
  <c r="D270" i="9"/>
  <c r="J262" i="9"/>
  <c r="F262" i="9"/>
  <c r="D262" i="9"/>
  <c r="J258" i="9"/>
  <c r="D258" i="9"/>
  <c r="J50" i="9"/>
  <c r="J46" i="9"/>
  <c r="F46" i="9"/>
  <c r="H226" i="9"/>
  <c r="H202" i="9"/>
  <c r="J38" i="9"/>
  <c r="J34" i="9"/>
  <c r="J26" i="9"/>
  <c r="J22" i="9"/>
  <c r="J110" i="9"/>
  <c r="J106" i="9"/>
  <c r="J250" i="9"/>
  <c r="J246" i="9"/>
  <c r="J238" i="9"/>
  <c r="J234" i="9"/>
  <c r="J226" i="9"/>
  <c r="F226" i="9"/>
  <c r="D226" i="9"/>
  <c r="J222" i="9"/>
  <c r="H222" i="9"/>
  <c r="F222" i="9"/>
  <c r="D222" i="9"/>
  <c r="J202" i="9"/>
  <c r="F202" i="9"/>
  <c r="D202" i="9"/>
  <c r="J198" i="9"/>
  <c r="H198" i="9"/>
  <c r="F198" i="9"/>
  <c r="J190" i="9"/>
  <c r="J186" i="9"/>
  <c r="D186" i="9"/>
  <c r="J178" i="9"/>
  <c r="J174" i="9"/>
  <c r="J166" i="9"/>
  <c r="J162" i="9"/>
  <c r="J98" i="9"/>
  <c r="D98" i="9"/>
  <c r="J94" i="9"/>
  <c r="H42" i="10"/>
  <c r="G239" i="10"/>
  <c r="H239" i="10" s="1"/>
  <c r="H115" i="10"/>
  <c r="I115" i="10" s="1"/>
  <c r="G166" i="10"/>
  <c r="H166" i="10" s="1"/>
  <c r="H2" i="10"/>
  <c r="I3" i="10" s="1"/>
  <c r="H78" i="10"/>
  <c r="I78" i="10" s="1"/>
  <c r="H344" i="10"/>
  <c r="C364" i="10"/>
  <c r="G356" i="10"/>
  <c r="G4" i="10"/>
  <c r="G5" i="10"/>
  <c r="G6" i="10"/>
  <c r="H174" i="9" s="1"/>
  <c r="G7" i="10"/>
  <c r="F186" i="9" s="1"/>
  <c r="G8" i="10"/>
  <c r="G9" i="10"/>
  <c r="D34" i="9" s="1"/>
  <c r="G10" i="10"/>
  <c r="G11" i="10"/>
  <c r="D22" i="9" s="1"/>
  <c r="G12" i="10"/>
  <c r="G13" i="10"/>
  <c r="G14" i="10"/>
  <c r="G15" i="10"/>
  <c r="G16" i="10"/>
  <c r="F190" i="9" s="1"/>
  <c r="G17" i="10"/>
  <c r="D38" i="9" s="1"/>
  <c r="G18" i="10"/>
  <c r="F22" i="9" s="1"/>
  <c r="G19" i="10"/>
  <c r="H22" i="9" s="1"/>
  <c r="G20" i="10"/>
  <c r="G21" i="10"/>
  <c r="G22" i="10"/>
  <c r="F178" i="9" s="1"/>
  <c r="G23" i="10"/>
  <c r="D174" i="9" s="1"/>
  <c r="G24" i="10"/>
  <c r="G25" i="10"/>
  <c r="D178" i="9" s="1"/>
  <c r="G26" i="10"/>
  <c r="F174" i="9" s="1"/>
  <c r="G27" i="10"/>
  <c r="G28" i="10"/>
  <c r="G29" i="10"/>
  <c r="H34" i="9" s="1"/>
  <c r="G30" i="10"/>
  <c r="G31" i="10"/>
  <c r="G32" i="10"/>
  <c r="D166" i="9" s="1"/>
  <c r="G33" i="10"/>
  <c r="F38" i="9" s="1"/>
  <c r="G34" i="10"/>
  <c r="D190" i="9" s="1"/>
  <c r="G35" i="10"/>
  <c r="H38" i="9" s="1"/>
  <c r="G36" i="10"/>
  <c r="G44" i="10"/>
  <c r="D46" i="9" s="1"/>
  <c r="G45" i="10"/>
  <c r="G46" i="10"/>
  <c r="G47" i="10"/>
  <c r="G48" i="10"/>
  <c r="G49" i="10"/>
  <c r="F94" i="9" s="1"/>
  <c r="G50" i="10"/>
  <c r="G51" i="10"/>
  <c r="G52" i="10"/>
  <c r="G53" i="10"/>
  <c r="G54" i="10"/>
  <c r="D50" i="9" s="1"/>
  <c r="G55" i="10"/>
  <c r="G56" i="10"/>
  <c r="F50" i="9" s="1"/>
  <c r="G57" i="10"/>
  <c r="H106" i="9" s="1"/>
  <c r="G58" i="10"/>
  <c r="G59" i="10"/>
  <c r="G60" i="10"/>
  <c r="G61" i="10"/>
  <c r="G62" i="10"/>
  <c r="D106" i="9" s="1"/>
  <c r="G63" i="10"/>
  <c r="F106" i="9" s="1"/>
  <c r="G64" i="10"/>
  <c r="D110" i="9" s="1"/>
  <c r="G65" i="10"/>
  <c r="G66" i="10"/>
  <c r="G67" i="10"/>
  <c r="G68" i="10"/>
  <c r="G69" i="10"/>
  <c r="G70" i="10"/>
  <c r="G71" i="10"/>
  <c r="D94" i="9" s="1"/>
  <c r="G72" i="10"/>
  <c r="G73" i="10"/>
  <c r="G81" i="10"/>
  <c r="G82" i="10"/>
  <c r="G83" i="10"/>
  <c r="D250" i="9" s="1"/>
  <c r="G84" i="10"/>
  <c r="F250" i="9" s="1"/>
  <c r="G85" i="10"/>
  <c r="H250" i="9" s="1"/>
  <c r="G86" i="10"/>
  <c r="G87" i="10"/>
  <c r="D62" i="9" s="1"/>
  <c r="G88" i="10"/>
  <c r="G89" i="10"/>
  <c r="G90" i="10"/>
  <c r="G91" i="10"/>
  <c r="G92" i="10"/>
  <c r="G93" i="10"/>
  <c r="G94" i="10"/>
  <c r="G95" i="10"/>
  <c r="G96" i="10"/>
  <c r="D246" i="9" s="1"/>
  <c r="G97" i="10"/>
  <c r="G98" i="10"/>
  <c r="G99" i="10"/>
  <c r="G100" i="10"/>
  <c r="F246" i="9" s="1"/>
  <c r="G101" i="10"/>
  <c r="G102" i="10"/>
  <c r="D58" i="9" s="1"/>
  <c r="G103" i="10"/>
  <c r="G104" i="10"/>
  <c r="G105" i="10"/>
  <c r="G106" i="10"/>
  <c r="H246" i="9" s="1"/>
  <c r="G107" i="10"/>
  <c r="G108" i="10"/>
  <c r="G118" i="10"/>
  <c r="G119" i="10"/>
  <c r="G120" i="10"/>
  <c r="G121" i="10"/>
  <c r="G123" i="10"/>
  <c r="G124" i="10"/>
  <c r="G125" i="10"/>
  <c r="G126" i="10"/>
  <c r="G127" i="10"/>
  <c r="G128" i="10"/>
  <c r="G129" i="10"/>
  <c r="G130" i="10"/>
  <c r="G131" i="10"/>
  <c r="G132" i="10"/>
  <c r="G133" i="10"/>
  <c r="G134" i="10"/>
  <c r="F34" i="9" s="1"/>
  <c r="G135" i="10"/>
  <c r="G136" i="10"/>
  <c r="G137" i="10"/>
  <c r="G138" i="10"/>
  <c r="G139" i="10"/>
  <c r="G140" i="10"/>
  <c r="G141" i="10"/>
  <c r="G142" i="10"/>
  <c r="G143" i="10"/>
  <c r="G144" i="10"/>
  <c r="G145" i="10"/>
  <c r="G146" i="10"/>
  <c r="G147" i="10"/>
  <c r="G148" i="10"/>
  <c r="G149" i="10"/>
  <c r="G150" i="10"/>
  <c r="G151" i="10"/>
  <c r="G152" i="10"/>
  <c r="G153" i="10"/>
  <c r="G168" i="10"/>
  <c r="G169" i="10"/>
  <c r="G170" i="10"/>
  <c r="D82" i="9" s="1"/>
  <c r="G171" i="10"/>
  <c r="G172" i="10"/>
  <c r="G173" i="10"/>
  <c r="G174" i="10"/>
  <c r="G175" i="10"/>
  <c r="D198" i="9" s="1"/>
  <c r="G176" i="10"/>
  <c r="G177" i="10"/>
  <c r="G178" i="10"/>
  <c r="G179" i="10"/>
  <c r="D74" i="9" s="1"/>
  <c r="G180" i="10"/>
  <c r="F14" i="9" s="1"/>
  <c r="G181" i="10"/>
  <c r="G182" i="10"/>
  <c r="G183" i="10"/>
  <c r="G186" i="10"/>
  <c r="G187" i="10"/>
  <c r="G195" i="10"/>
  <c r="H270" i="9" s="1"/>
  <c r="G196" i="10"/>
  <c r="G197" i="10"/>
  <c r="G199" i="10"/>
  <c r="G200" i="10"/>
  <c r="G241" i="10"/>
  <c r="G242" i="10"/>
  <c r="G243" i="10"/>
  <c r="G244" i="10"/>
  <c r="H210" i="9" s="1"/>
  <c r="G245" i="10"/>
  <c r="F118" i="9" s="1"/>
  <c r="G246" i="10"/>
  <c r="G247" i="10"/>
  <c r="G248" i="10"/>
  <c r="G249" i="10"/>
  <c r="G250" i="10"/>
  <c r="G251" i="10"/>
  <c r="G252" i="10"/>
  <c r="G253" i="10"/>
  <c r="H118" i="9" s="1"/>
  <c r="G254" i="10"/>
  <c r="G255" i="10"/>
  <c r="G256" i="10"/>
  <c r="G257" i="10"/>
  <c r="G258" i="10"/>
  <c r="G259" i="10"/>
  <c r="G260" i="10"/>
  <c r="G261" i="10"/>
  <c r="G262" i="10"/>
  <c r="G263" i="10"/>
  <c r="G264" i="10"/>
  <c r="G265" i="10"/>
  <c r="G266" i="10"/>
  <c r="G267" i="10"/>
  <c r="G272" i="10"/>
  <c r="H272" i="10" s="1"/>
  <c r="G347" i="10"/>
  <c r="G348" i="10"/>
  <c r="G349" i="10"/>
  <c r="G350" i="10"/>
  <c r="G351" i="10"/>
  <c r="G352" i="10"/>
  <c r="G354" i="10"/>
  <c r="F258" i="9" s="1"/>
  <c r="G355" i="10"/>
  <c r="K356" i="10"/>
  <c r="H356" i="10"/>
  <c r="F356" i="10"/>
  <c r="K355" i="10"/>
  <c r="H355" i="10"/>
  <c r="F355" i="10"/>
  <c r="K354" i="10"/>
  <c r="H354" i="10"/>
  <c r="F354" i="10"/>
  <c r="M353" i="10"/>
  <c r="K352" i="10"/>
  <c r="H352" i="10"/>
  <c r="F352" i="10"/>
  <c r="D352" i="10"/>
  <c r="K351" i="10"/>
  <c r="H351" i="10"/>
  <c r="F351" i="10"/>
  <c r="D351" i="10"/>
  <c r="K350" i="10"/>
  <c r="H350" i="10"/>
  <c r="F350" i="10"/>
  <c r="D350" i="10"/>
  <c r="K349" i="10"/>
  <c r="H349" i="10"/>
  <c r="F349" i="10"/>
  <c r="D349" i="10"/>
  <c r="K348" i="10"/>
  <c r="H348" i="10"/>
  <c r="F348" i="10"/>
  <c r="D348" i="10"/>
  <c r="K347" i="10"/>
  <c r="H347" i="10"/>
  <c r="F347" i="10"/>
  <c r="D347" i="10"/>
  <c r="K346"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65" i="10"/>
  <c r="F195" i="10"/>
  <c r="F196" i="10"/>
  <c r="F197" i="10"/>
  <c r="F199" i="10"/>
  <c r="F20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73" i="10"/>
  <c r="F274" i="10"/>
  <c r="F275" i="10"/>
  <c r="F276" i="10"/>
  <c r="F277" i="10"/>
  <c r="F278" i="10"/>
  <c r="F279" i="10"/>
  <c r="F280" i="10"/>
  <c r="F281" i="10"/>
  <c r="F282" i="10"/>
  <c r="F283" i="10"/>
  <c r="F284" i="10"/>
  <c r="F285" i="10"/>
  <c r="F286" i="10"/>
  <c r="L291" i="10"/>
  <c r="K291" i="10"/>
  <c r="L290" i="10"/>
  <c r="K290" i="10"/>
  <c r="L289" i="10"/>
  <c r="K289" i="10"/>
  <c r="L288" i="10"/>
  <c r="K288" i="10"/>
  <c r="K286" i="10"/>
  <c r="K285" i="10"/>
  <c r="K284" i="10"/>
  <c r="K283" i="10"/>
  <c r="K282" i="10"/>
  <c r="K281" i="10"/>
  <c r="K280" i="10"/>
  <c r="K279" i="10"/>
  <c r="K278" i="10"/>
  <c r="K277" i="10"/>
  <c r="K276" i="10"/>
  <c r="K275" i="10"/>
  <c r="K274" i="10"/>
  <c r="K273"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194" i="10"/>
  <c r="L193" i="10"/>
  <c r="K193" i="10"/>
  <c r="L192" i="10"/>
  <c r="L191" i="10"/>
  <c r="L167" i="10"/>
  <c r="K167" i="10"/>
  <c r="K166" i="10"/>
  <c r="K165" i="10"/>
  <c r="L164" i="10"/>
  <c r="K164" i="10"/>
  <c r="L163" i="10"/>
  <c r="K163" i="10"/>
  <c r="L162" i="10"/>
  <c r="K162" i="10"/>
  <c r="L161" i="10"/>
  <c r="K161"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L116" i="10"/>
  <c r="K116" i="10"/>
  <c r="L115" i="10"/>
  <c r="L114" i="10"/>
  <c r="K108" i="10"/>
  <c r="H108" i="10"/>
  <c r="D108" i="10"/>
  <c r="K107" i="10"/>
  <c r="H107" i="10"/>
  <c r="D107" i="10"/>
  <c r="K106" i="10"/>
  <c r="H106" i="10"/>
  <c r="D106" i="10"/>
  <c r="K105" i="10"/>
  <c r="H105" i="10"/>
  <c r="D105" i="10"/>
  <c r="K104" i="10"/>
  <c r="H104" i="10"/>
  <c r="D104" i="10"/>
  <c r="K103" i="10"/>
  <c r="H103" i="10"/>
  <c r="D103" i="10"/>
  <c r="K102" i="10"/>
  <c r="H102" i="10"/>
  <c r="D102" i="10"/>
  <c r="K101" i="10"/>
  <c r="H101" i="10"/>
  <c r="D101" i="10"/>
  <c r="K100" i="10"/>
  <c r="H100" i="10"/>
  <c r="D100" i="10"/>
  <c r="K99" i="10"/>
  <c r="H99" i="10"/>
  <c r="D99" i="10"/>
  <c r="K98" i="10"/>
  <c r="H98" i="10"/>
  <c r="D98" i="10"/>
  <c r="K97" i="10"/>
  <c r="H97" i="10"/>
  <c r="D97" i="10"/>
  <c r="K96" i="10"/>
  <c r="H96" i="10"/>
  <c r="D96" i="10"/>
  <c r="K95" i="10"/>
  <c r="H95" i="10"/>
  <c r="D95" i="10"/>
  <c r="K94" i="10"/>
  <c r="H94" i="10"/>
  <c r="D94" i="10"/>
  <c r="K93" i="10"/>
  <c r="H93" i="10"/>
  <c r="D93" i="10"/>
  <c r="K92" i="10"/>
  <c r="H92" i="10"/>
  <c r="D92" i="10"/>
  <c r="K91" i="10"/>
  <c r="H91" i="10"/>
  <c r="D91" i="10"/>
  <c r="K90" i="10"/>
  <c r="H90" i="10"/>
  <c r="D90" i="10"/>
  <c r="K89" i="10"/>
  <c r="H89" i="10"/>
  <c r="D89" i="10"/>
  <c r="K88" i="10"/>
  <c r="H88" i="10"/>
  <c r="D88" i="10"/>
  <c r="K87" i="10"/>
  <c r="H87" i="10"/>
  <c r="D87" i="10"/>
  <c r="K86" i="10"/>
  <c r="H86" i="10"/>
  <c r="D86" i="10"/>
  <c r="K85" i="10"/>
  <c r="H85" i="10"/>
  <c r="D85" i="10"/>
  <c r="K84" i="10"/>
  <c r="H84" i="10"/>
  <c r="D84" i="10"/>
  <c r="K83" i="10"/>
  <c r="H83" i="10"/>
  <c r="D83" i="10"/>
  <c r="K82" i="10"/>
  <c r="H82" i="10"/>
  <c r="D82" i="10"/>
  <c r="K81" i="10"/>
  <c r="H81" i="10"/>
  <c r="D81" i="10"/>
  <c r="K80" i="10"/>
  <c r="K79" i="10"/>
  <c r="L76"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L40" i="10"/>
  <c r="K36" i="10"/>
  <c r="H36" i="10"/>
  <c r="D36" i="10"/>
  <c r="K35" i="10"/>
  <c r="H35" i="10"/>
  <c r="D35" i="10"/>
  <c r="K34" i="10"/>
  <c r="H34" i="10"/>
  <c r="D34" i="10"/>
  <c r="K33" i="10"/>
  <c r="H33" i="10"/>
  <c r="D33" i="10"/>
  <c r="K32" i="10"/>
  <c r="H32" i="10"/>
  <c r="D32" i="10"/>
  <c r="K31" i="10"/>
  <c r="H31" i="10"/>
  <c r="D31" i="10"/>
  <c r="K30" i="10"/>
  <c r="H30" i="10"/>
  <c r="D30" i="10"/>
  <c r="K29" i="10"/>
  <c r="H29" i="10"/>
  <c r="D29" i="10"/>
  <c r="K28" i="10"/>
  <c r="H28" i="10"/>
  <c r="D28" i="10"/>
  <c r="K27" i="10"/>
  <c r="H27" i="10"/>
  <c r="D27" i="10"/>
  <c r="K26" i="10"/>
  <c r="H26" i="10"/>
  <c r="D26" i="10"/>
  <c r="K25" i="10"/>
  <c r="H25" i="10"/>
  <c r="D25" i="10"/>
  <c r="K24" i="10"/>
  <c r="H24" i="10"/>
  <c r="D24" i="10"/>
  <c r="K23" i="10"/>
  <c r="H23" i="10"/>
  <c r="D23" i="10"/>
  <c r="K22" i="10"/>
  <c r="H22" i="10"/>
  <c r="D22" i="10"/>
  <c r="K21" i="10"/>
  <c r="H21" i="10"/>
  <c r="D21" i="10"/>
  <c r="K20" i="10"/>
  <c r="H20" i="10"/>
  <c r="D20" i="10"/>
  <c r="K19" i="10"/>
  <c r="H19" i="10"/>
  <c r="D19" i="10"/>
  <c r="K18" i="10"/>
  <c r="H18" i="10"/>
  <c r="D18" i="10"/>
  <c r="K17" i="10"/>
  <c r="H17" i="10"/>
  <c r="D17" i="10"/>
  <c r="K16" i="10"/>
  <c r="H16" i="10"/>
  <c r="D16" i="10"/>
  <c r="K15" i="10"/>
  <c r="H15" i="10"/>
  <c r="D15" i="10"/>
  <c r="K14" i="10"/>
  <c r="H14" i="10"/>
  <c r="D14" i="10"/>
  <c r="K13" i="10"/>
  <c r="H13" i="10"/>
  <c r="D13" i="10"/>
  <c r="K12" i="10"/>
  <c r="H12" i="10"/>
  <c r="D12" i="10"/>
  <c r="K11" i="10"/>
  <c r="H11" i="10"/>
  <c r="D11" i="10"/>
  <c r="K10" i="10"/>
  <c r="H10" i="10"/>
  <c r="D10" i="10"/>
  <c r="K9" i="10"/>
  <c r="H9" i="10"/>
  <c r="F9" i="10"/>
  <c r="D9" i="10"/>
  <c r="K8" i="10"/>
  <c r="H8" i="10"/>
  <c r="F8" i="10"/>
  <c r="D8" i="10"/>
  <c r="K7" i="10"/>
  <c r="H7" i="10"/>
  <c r="F7" i="10"/>
  <c r="D7" i="10"/>
  <c r="K6" i="10"/>
  <c r="H6" i="10"/>
  <c r="F6" i="10"/>
  <c r="D6" i="10"/>
  <c r="K5" i="10"/>
  <c r="H5" i="10"/>
  <c r="F5" i="10"/>
  <c r="D5" i="10"/>
  <c r="K4" i="10"/>
  <c r="H146" i="9"/>
  <c r="F146" i="9"/>
  <c r="D146" i="9"/>
  <c r="H142" i="9"/>
  <c r="F142" i="9"/>
  <c r="D142" i="9"/>
  <c r="D138" i="9"/>
  <c r="F122" i="9"/>
  <c r="D122" i="9"/>
  <c r="H70" i="9"/>
  <c r="F70" i="9"/>
  <c r="D70" i="9"/>
  <c r="F62" i="9"/>
  <c r="F58" i="9"/>
  <c r="H14" i="9"/>
  <c r="D14" i="9"/>
  <c r="H10" i="9"/>
  <c r="D10" i="9"/>
  <c r="J146" i="9"/>
  <c r="J142" i="9"/>
  <c r="J134" i="9"/>
  <c r="H134" i="9"/>
  <c r="F134" i="9"/>
  <c r="D134" i="9"/>
  <c r="J130" i="9"/>
  <c r="H130" i="9"/>
  <c r="F130" i="9"/>
  <c r="D130" i="9"/>
  <c r="D126" i="9"/>
  <c r="J122" i="9"/>
  <c r="J118" i="9"/>
  <c r="J86" i="9"/>
  <c r="J82" i="9"/>
  <c r="J74" i="9"/>
  <c r="J70" i="9"/>
  <c r="J62" i="9"/>
  <c r="J58" i="9"/>
  <c r="L355" i="10" l="1"/>
  <c r="L86" i="10"/>
  <c r="G364" i="10"/>
  <c r="L94" i="10"/>
  <c r="L93" i="10"/>
  <c r="L168" i="10"/>
  <c r="L124" i="10"/>
  <c r="L147" i="10"/>
  <c r="G369" i="10"/>
  <c r="L250" i="10" s="1"/>
  <c r="L56" i="10"/>
  <c r="L104" i="10"/>
  <c r="L22" i="10"/>
  <c r="L228" i="10"/>
  <c r="L34" i="10"/>
  <c r="L216" i="10"/>
  <c r="L62" i="10"/>
  <c r="L123" i="10"/>
  <c r="L19" i="10"/>
  <c r="L136" i="10"/>
  <c r="L51" i="10"/>
  <c r="L44" i="10"/>
  <c r="L13" i="10"/>
  <c r="L230" i="10"/>
  <c r="L340" i="10"/>
  <c r="L330" i="10"/>
  <c r="L318" i="10"/>
  <c r="L306" i="10"/>
  <c r="L302" i="10"/>
  <c r="L299" i="10"/>
  <c r="L341" i="10"/>
  <c r="L329" i="10"/>
  <c r="L317" i="10"/>
  <c r="L305" i="10"/>
  <c r="L316" i="10"/>
  <c r="L303" i="10"/>
  <c r="L311" i="10"/>
  <c r="L309" i="10"/>
  <c r="L339" i="10"/>
  <c r="L328" i="10"/>
  <c r="L304" i="10"/>
  <c r="L342" i="10"/>
  <c r="L327" i="10"/>
  <c r="L315" i="10"/>
  <c r="L323" i="10"/>
  <c r="L321" i="10"/>
  <c r="L338" i="10"/>
  <c r="L326" i="10"/>
  <c r="L314" i="10"/>
  <c r="L335" i="10"/>
  <c r="L298" i="10"/>
  <c r="L337" i="10"/>
  <c r="L325" i="10"/>
  <c r="L313" i="10"/>
  <c r="L301" i="10"/>
  <c r="L324" i="10"/>
  <c r="L334" i="10"/>
  <c r="L297" i="10"/>
  <c r="L336" i="10"/>
  <c r="L312" i="10"/>
  <c r="L333" i="10"/>
  <c r="L332" i="10"/>
  <c r="L320" i="10"/>
  <c r="L308" i="10"/>
  <c r="L300" i="10"/>
  <c r="L310" i="10"/>
  <c r="L331" i="10"/>
  <c r="L319" i="10"/>
  <c r="L307" i="10"/>
  <c r="L322" i="10"/>
  <c r="L9" i="10"/>
  <c r="L21" i="10"/>
  <c r="L27" i="10"/>
  <c r="L54" i="10"/>
  <c r="L7" i="10"/>
  <c r="I42" i="10"/>
  <c r="L49" i="10"/>
  <c r="L55" i="10"/>
  <c r="L67" i="10"/>
  <c r="L85" i="10"/>
  <c r="L88" i="10"/>
  <c r="L97" i="10"/>
  <c r="L100" i="10"/>
  <c r="L106" i="10"/>
  <c r="L122" i="10"/>
  <c r="L134" i="10"/>
  <c r="L146" i="10"/>
  <c r="L188" i="10"/>
  <c r="L202" i="10"/>
  <c r="L214" i="10"/>
  <c r="L226" i="10"/>
  <c r="L8" i="10"/>
  <c r="L231" i="10"/>
  <c r="L173" i="10"/>
  <c r="L223" i="10"/>
  <c r="L177" i="10"/>
  <c r="L203" i="10"/>
  <c r="L215" i="10"/>
  <c r="L227" i="10"/>
  <c r="L242" i="10"/>
  <c r="L248" i="10"/>
  <c r="L254" i="10"/>
  <c r="L260" i="10"/>
  <c r="L266" i="10"/>
  <c r="L356" i="10"/>
  <c r="L179" i="10"/>
  <c r="L205" i="10"/>
  <c r="L217" i="10"/>
  <c r="L229" i="10"/>
  <c r="L243" i="10"/>
  <c r="L255" i="10"/>
  <c r="L267" i="10"/>
  <c r="L219" i="10"/>
  <c r="L11" i="10"/>
  <c r="L23" i="10"/>
  <c r="L35" i="10"/>
  <c r="L52" i="10"/>
  <c r="L70" i="10"/>
  <c r="L143" i="10"/>
  <c r="L182" i="10"/>
  <c r="L208" i="10"/>
  <c r="L220" i="10"/>
  <c r="L232" i="10"/>
  <c r="L14" i="10"/>
  <c r="L17" i="10"/>
  <c r="L26" i="10"/>
  <c r="L29" i="10"/>
  <c r="L32" i="10"/>
  <c r="L46" i="10"/>
  <c r="L58" i="10"/>
  <c r="L64" i="10"/>
  <c r="L119" i="10"/>
  <c r="L131" i="10"/>
  <c r="L170" i="10"/>
  <c r="L195" i="10"/>
  <c r="L6" i="10"/>
  <c r="L209" i="10"/>
  <c r="L221" i="10"/>
  <c r="L233" i="10"/>
  <c r="L47" i="10"/>
  <c r="L53" i="10"/>
  <c r="L59" i="10"/>
  <c r="L65" i="10"/>
  <c r="L71" i="10"/>
  <c r="L84" i="10"/>
  <c r="L87" i="10"/>
  <c r="L90" i="10"/>
  <c r="L96" i="10"/>
  <c r="L102" i="10"/>
  <c r="L108" i="10"/>
  <c r="L132" i="10"/>
  <c r="L144" i="10"/>
  <c r="L172" i="10"/>
  <c r="L184" i="10"/>
  <c r="L210" i="10"/>
  <c r="L222" i="10"/>
  <c r="L234" i="10"/>
  <c r="L181" i="10"/>
  <c r="L354" i="10"/>
  <c r="L169" i="10"/>
  <c r="L256" i="10"/>
  <c r="L185" i="10"/>
  <c r="L211" i="10"/>
  <c r="L258" i="10"/>
  <c r="L349" i="10"/>
  <c r="L15" i="10"/>
  <c r="L18" i="10"/>
  <c r="L36" i="10"/>
  <c r="L174" i="10"/>
  <c r="L186" i="10"/>
  <c r="L212" i="10"/>
  <c r="L224" i="10"/>
  <c r="L207" i="10"/>
  <c r="L244" i="10"/>
  <c r="L199" i="10"/>
  <c r="L246" i="10"/>
  <c r="L12" i="10"/>
  <c r="L24" i="10"/>
  <c r="L33" i="10"/>
  <c r="L175" i="10"/>
  <c r="L201" i="10"/>
  <c r="L213" i="10"/>
  <c r="L140" i="10" l="1"/>
  <c r="L145" i="10"/>
  <c r="L103" i="10"/>
  <c r="L183" i="10"/>
  <c r="L180" i="10"/>
  <c r="L149" i="10"/>
  <c r="L72" i="10"/>
  <c r="L125" i="10"/>
  <c r="L83" i="10"/>
  <c r="L141" i="10"/>
  <c r="L350" i="10"/>
  <c r="L206" i="10"/>
  <c r="L45" i="10"/>
  <c r="L81" i="10"/>
  <c r="L128" i="10"/>
  <c r="L245" i="10"/>
  <c r="L347" i="10"/>
  <c r="L91" i="10"/>
  <c r="L107" i="10"/>
  <c r="L178" i="10"/>
  <c r="L98" i="10"/>
  <c r="L95" i="10"/>
  <c r="L105" i="10"/>
  <c r="L152" i="10"/>
  <c r="L351" i="10"/>
  <c r="L176" i="10"/>
  <c r="L261" i="10"/>
  <c r="L127" i="10"/>
  <c r="L200" i="10"/>
  <c r="L133" i="10"/>
  <c r="L187" i="10"/>
  <c r="L138" i="10"/>
  <c r="L148" i="10"/>
  <c r="L139" i="10"/>
  <c r="L252" i="10"/>
  <c r="L171" i="10"/>
  <c r="L247" i="10"/>
  <c r="L352" i="10"/>
  <c r="L129" i="10"/>
  <c r="L5" i="10"/>
  <c r="L16" i="10"/>
  <c r="L151" i="10"/>
  <c r="L241" i="10"/>
  <c r="L257" i="10"/>
  <c r="L259" i="10"/>
  <c r="L264" i="10"/>
  <c r="L92" i="10"/>
  <c r="L69" i="10"/>
  <c r="L31" i="10"/>
  <c r="L50" i="10"/>
  <c r="L251" i="10"/>
  <c r="L253" i="10"/>
  <c r="L225" i="10"/>
  <c r="L137" i="10"/>
  <c r="L30" i="10"/>
  <c r="L142" i="10"/>
  <c r="L130" i="10"/>
  <c r="L101" i="10"/>
  <c r="L153" i="10"/>
  <c r="L66" i="10"/>
  <c r="L265" i="10"/>
  <c r="L249" i="10"/>
  <c r="L150" i="10"/>
  <c r="L61" i="10"/>
  <c r="L10" i="10"/>
  <c r="L25" i="10"/>
  <c r="L218" i="10"/>
  <c r="L57" i="10"/>
  <c r="L20" i="10"/>
  <c r="L196" i="10"/>
  <c r="L197" i="10"/>
  <c r="L121" i="10"/>
  <c r="L73" i="10"/>
  <c r="L135" i="10"/>
  <c r="L28" i="10"/>
  <c r="L89" i="10"/>
  <c r="L348" i="10"/>
  <c r="L262" i="10"/>
  <c r="L263" i="10"/>
  <c r="L48" i="10"/>
  <c r="L126" i="10"/>
  <c r="L204" i="10"/>
  <c r="L63" i="10"/>
  <c r="L68" i="10"/>
  <c r="L118" i="10"/>
  <c r="L82" i="10"/>
  <c r="L99" i="10"/>
  <c r="L120" i="10"/>
  <c r="L60" i="10"/>
  <c r="I345" i="10" l="1"/>
</calcChain>
</file>

<file path=xl/sharedStrings.xml><?xml version="1.0" encoding="utf-8"?>
<sst xmlns="http://schemas.openxmlformats.org/spreadsheetml/2006/main" count="2934" uniqueCount="1551">
  <si>
    <t>Kテニス</t>
  </si>
  <si>
    <t>プラチナ</t>
  </si>
  <si>
    <t>うさかめ</t>
  </si>
  <si>
    <t>村田</t>
  </si>
  <si>
    <t>優勝</t>
  </si>
  <si>
    <t>ひろみんず</t>
  </si>
  <si>
    <t>錦</t>
  </si>
  <si>
    <t>登録ナンバー</t>
  </si>
  <si>
    <t>け０１</t>
  </si>
  <si>
    <t>け２０</t>
  </si>
  <si>
    <t>國近なつ美</t>
  </si>
  <si>
    <t>津田悠花</t>
  </si>
  <si>
    <t>武藤幸宏</t>
  </si>
  <si>
    <t>小出周平</t>
  </si>
  <si>
    <t>岩崎順子</t>
  </si>
  <si>
    <t>森田千暁</t>
  </si>
  <si>
    <t>藤岡美智子</t>
  </si>
  <si>
    <t>東近江カップ歴代成績</t>
  </si>
  <si>
    <t>東近江市</t>
  </si>
  <si>
    <t>東近江市第１０回</t>
  </si>
  <si>
    <t>八日市市</t>
  </si>
  <si>
    <t>第13回大会2017年</t>
  </si>
  <si>
    <t>第12回大会2016年</t>
  </si>
  <si>
    <t>第11回大会2015年</t>
  </si>
  <si>
    <t>記念大会2014年</t>
  </si>
  <si>
    <t>第9回大会2013年</t>
  </si>
  <si>
    <t>第８回大会2012年</t>
  </si>
  <si>
    <t>第7回大会2011年</t>
  </si>
  <si>
    <t>第６回大会2010年</t>
  </si>
  <si>
    <t>第５回大会2009年</t>
  </si>
  <si>
    <t>第４回大会2008年</t>
  </si>
  <si>
    <t>第３回大会2007年</t>
  </si>
  <si>
    <t>第2回大会2006年</t>
  </si>
  <si>
    <t>第１回大会2005年</t>
  </si>
  <si>
    <t>第５回大会2004年</t>
  </si>
  <si>
    <t>第４回大会2003年</t>
  </si>
  <si>
    <t>第3回大会2002年</t>
  </si>
  <si>
    <t>第2回大会2001年</t>
  </si>
  <si>
    <t>第１回大会2000年</t>
  </si>
  <si>
    <t>2017.7.9</t>
  </si>
  <si>
    <t>2016.7.10</t>
  </si>
  <si>
    <t>2015.7.12</t>
  </si>
  <si>
    <t>2014.7.13</t>
  </si>
  <si>
    <t>2013.7.21</t>
  </si>
  <si>
    <t>2012.7.1</t>
  </si>
  <si>
    <t>2011.7.3</t>
  </si>
  <si>
    <t>2010.7.4</t>
  </si>
  <si>
    <t>2009.7.5</t>
  </si>
  <si>
    <t>2008.6.28</t>
  </si>
  <si>
    <t>チーム　ゆとり</t>
  </si>
  <si>
    <t>グリフィンズＡ</t>
  </si>
  <si>
    <t>ふれふれ坊主</t>
  </si>
  <si>
    <t>ＫテニスカレッジＡ</t>
  </si>
  <si>
    <t>イナマーズ</t>
  </si>
  <si>
    <t>いい夫婦友の会</t>
  </si>
  <si>
    <t>村田製作所連合軍</t>
  </si>
  <si>
    <t>吉野　淳也</t>
  </si>
  <si>
    <t>北村　健</t>
  </si>
  <si>
    <t>三代　康成</t>
  </si>
  <si>
    <t>川並　和之</t>
  </si>
  <si>
    <t>中田　冨憲</t>
  </si>
  <si>
    <t>川上　英二</t>
  </si>
  <si>
    <t>稲泉　聡</t>
  </si>
  <si>
    <t>　永里　裕次</t>
  </si>
  <si>
    <t>青井　　亘</t>
  </si>
  <si>
    <t>名田　一茂</t>
  </si>
  <si>
    <t>岩渕　光紀</t>
  </si>
  <si>
    <t>岡本大樹</t>
  </si>
  <si>
    <t>辻　義規</t>
  </si>
  <si>
    <t>山口　真彦</t>
  </si>
  <si>
    <t>山口　直彦</t>
  </si>
  <si>
    <t>坪田　真嘉</t>
  </si>
  <si>
    <t>池端　誠治</t>
  </si>
  <si>
    <t>高瀬　英彦</t>
  </si>
  <si>
    <t>　植松　靖之</t>
  </si>
  <si>
    <t>岡川　謙二</t>
  </si>
  <si>
    <t>浅田恵壱</t>
  </si>
  <si>
    <t>浦崎康平</t>
  </si>
  <si>
    <t>成宮　康弘</t>
  </si>
  <si>
    <t>村地　直也</t>
  </si>
  <si>
    <t>川本　純也</t>
  </si>
  <si>
    <t>澤村　博司</t>
  </si>
  <si>
    <t>　山口　直彦</t>
  </si>
  <si>
    <t>甲斐下　仁平</t>
  </si>
  <si>
    <t>福島麻公</t>
  </si>
  <si>
    <t>三代　梨絵</t>
  </si>
  <si>
    <t>田中　和枝</t>
  </si>
  <si>
    <t>入江　晶子</t>
  </si>
  <si>
    <t>白根　和栄　</t>
  </si>
  <si>
    <t>田中　都</t>
  </si>
  <si>
    <t>今井　順子</t>
  </si>
  <si>
    <t>　高田貴代美</t>
  </si>
  <si>
    <t>青井美恵子</t>
  </si>
  <si>
    <t>名田　育子</t>
  </si>
  <si>
    <t>小倉　菜奈</t>
  </si>
  <si>
    <t>寒出麻奈未</t>
  </si>
  <si>
    <t>土肥　祐子</t>
  </si>
  <si>
    <t>石原　はる美</t>
  </si>
  <si>
    <t>松田 順子</t>
  </si>
  <si>
    <t>田中　一美</t>
  </si>
  <si>
    <t>　高田　貴代美</t>
  </si>
  <si>
    <t>　村田　由子</t>
  </si>
  <si>
    <t>岡川　恭子</t>
  </si>
  <si>
    <t>三崎真依</t>
  </si>
  <si>
    <t>近藤　直美</t>
  </si>
  <si>
    <t>　永松　貴子</t>
  </si>
  <si>
    <t>浅野木奈子</t>
  </si>
  <si>
    <t>　近藤　直美</t>
  </si>
  <si>
    <t>中村　晃代</t>
  </si>
  <si>
    <t>佐藤　由美子</t>
  </si>
  <si>
    <t>松山　遥</t>
  </si>
  <si>
    <t>甲斐下　治美</t>
  </si>
  <si>
    <t>準優勝</t>
  </si>
  <si>
    <t>チーム　ユトリ</t>
  </si>
  <si>
    <t>ドラゴンレッド</t>
  </si>
  <si>
    <t>Ｋテニスカレッジα</t>
  </si>
  <si>
    <t>Bambi</t>
  </si>
  <si>
    <t>Ｋテニスカレッジ</t>
  </si>
  <si>
    <t>夫婦Ｄｅテニス</t>
  </si>
  <si>
    <t>チームＬＩＮＥＳ</t>
  </si>
  <si>
    <t>安土ＴＣ.１</t>
  </si>
  <si>
    <t>今井チーム</t>
  </si>
  <si>
    <t>吉野　純也</t>
  </si>
  <si>
    <t>山口直彦</t>
  </si>
  <si>
    <t>浅田　洋史</t>
  </si>
  <si>
    <t>　青井　　亘</t>
  </si>
  <si>
    <t>　竹村　　治</t>
  </si>
  <si>
    <t>大林　　久</t>
  </si>
  <si>
    <t>大林　久</t>
  </si>
  <si>
    <t>井ノ口幹也</t>
  </si>
  <si>
    <t>永里祐次</t>
  </si>
  <si>
    <t>小菅　真一</t>
  </si>
  <si>
    <t>佐藤　和弘</t>
  </si>
  <si>
    <t>　岡川　謙二</t>
  </si>
  <si>
    <t>　中村　隆昭</t>
  </si>
  <si>
    <t>藤田　　論</t>
  </si>
  <si>
    <t>鈴木　英夫</t>
  </si>
  <si>
    <t>遠池建介</t>
  </si>
  <si>
    <t>浅田洋史</t>
  </si>
  <si>
    <t>西内　友也</t>
  </si>
  <si>
    <t>竹村　治</t>
  </si>
  <si>
    <t>山崎　正雄</t>
  </si>
  <si>
    <t>宮村　知宏</t>
  </si>
  <si>
    <t>難波　道弘</t>
  </si>
  <si>
    <t>長谷出　浩</t>
  </si>
  <si>
    <t>　名田　一茂</t>
  </si>
  <si>
    <t>　山口信一郎</t>
  </si>
  <si>
    <t>塩田　浩二</t>
  </si>
  <si>
    <t>寺田　昌登</t>
  </si>
  <si>
    <t>山本あづさ</t>
  </si>
  <si>
    <t>稲継　馨</t>
  </si>
  <si>
    <t>田中　由紀</t>
  </si>
  <si>
    <t>山口美由希</t>
  </si>
  <si>
    <t>伊吹　邦子</t>
  </si>
  <si>
    <t>河口　佳代子</t>
  </si>
  <si>
    <t>　青井美恵子</t>
  </si>
  <si>
    <t>　甲斐　好美</t>
  </si>
  <si>
    <t>佐々木恵子</t>
  </si>
  <si>
    <t>川端文子</t>
  </si>
  <si>
    <t>藤田　博美</t>
  </si>
  <si>
    <t>松田　順子</t>
  </si>
  <si>
    <t>日比　正子</t>
  </si>
  <si>
    <t>　山根　孝恵</t>
  </si>
  <si>
    <t>小財</t>
  </si>
  <si>
    <t>塩田　佳子</t>
  </si>
  <si>
    <t>迫田　成美</t>
  </si>
  <si>
    <t>酒井直美</t>
  </si>
  <si>
    <t>三崎　真依</t>
  </si>
  <si>
    <t>金沢　優子</t>
  </si>
  <si>
    <t>浅田　祥子</t>
  </si>
  <si>
    <t>　梶木　和子</t>
  </si>
  <si>
    <t>児玉　朋子</t>
  </si>
  <si>
    <t>　名田　育子</t>
  </si>
  <si>
    <t>　仙波佳代子</t>
  </si>
  <si>
    <t>平野志津子</t>
  </si>
  <si>
    <t>早川　多喜子</t>
  </si>
  <si>
    <t>３位</t>
  </si>
  <si>
    <t>チームＪＵＮＫＯ</t>
  </si>
  <si>
    <t>コリラックマ</t>
  </si>
  <si>
    <t>ＫテニスカレッジB</t>
  </si>
  <si>
    <t>マリナーズ</t>
  </si>
  <si>
    <t>ひこニャンズ</t>
  </si>
  <si>
    <t>ひろみんズ</t>
  </si>
  <si>
    <t>ＪＡＣＫ＆Ｂｅｔｔｙ</t>
  </si>
  <si>
    <t>ＫテニスカレッジＢ</t>
  </si>
  <si>
    <t>愛知郡ＴＣＢ</t>
  </si>
  <si>
    <t>藤井正和</t>
  </si>
  <si>
    <t>古市　卓志</t>
  </si>
  <si>
    <t>佐野　望</t>
  </si>
  <si>
    <t>水本　敦史</t>
  </si>
  <si>
    <t>内田　亮</t>
  </si>
  <si>
    <t>小笠原　光雄</t>
  </si>
  <si>
    <t>馬場　昭真</t>
  </si>
  <si>
    <t>坂元　智成</t>
  </si>
  <si>
    <t>関　弘次</t>
  </si>
  <si>
    <t>永里　裕次</t>
  </si>
  <si>
    <t>西川　昌一</t>
  </si>
  <si>
    <t>宮嶋　利弘</t>
  </si>
  <si>
    <t>杉山 邦夫</t>
  </si>
  <si>
    <t>多田　章三</t>
  </si>
  <si>
    <t>山川　利章</t>
  </si>
  <si>
    <t>松本　啓吾</t>
  </si>
  <si>
    <t>岡本　大樹</t>
  </si>
  <si>
    <t>井ノ口　尚人</t>
  </si>
  <si>
    <t>荻野　義之</t>
  </si>
  <si>
    <t>杉本　龍平</t>
  </si>
  <si>
    <t>清水　英秦</t>
  </si>
  <si>
    <t>藤原　泰子</t>
  </si>
  <si>
    <t>浅田　亜祐子</t>
  </si>
  <si>
    <t>小笠原　容子</t>
  </si>
  <si>
    <t>川端　文子</t>
  </si>
  <si>
    <t>折岡　育子</t>
  </si>
  <si>
    <t>湊</t>
  </si>
  <si>
    <t>飯尾　貴子</t>
  </si>
  <si>
    <t>木村　美香</t>
  </si>
  <si>
    <t>梶木　和子</t>
  </si>
  <si>
    <t>橋本　真理</t>
  </si>
  <si>
    <t>吉岡　京子</t>
  </si>
  <si>
    <t>伊勢加奈子</t>
  </si>
  <si>
    <t>大橋</t>
  </si>
  <si>
    <t>　岡川　恭子</t>
  </si>
  <si>
    <t>高田貴代美</t>
  </si>
  <si>
    <t>甲斐　好美</t>
  </si>
  <si>
    <t>佐竹　昌子</t>
  </si>
  <si>
    <t>野村　良美</t>
  </si>
  <si>
    <t>村田　由子</t>
  </si>
  <si>
    <t>中村　恭子</t>
  </si>
  <si>
    <t>東近江市民</t>
  </si>
  <si>
    <t>東近江市民率</t>
  </si>
  <si>
    <t>略称</t>
  </si>
  <si>
    <t>正式名称</t>
  </si>
  <si>
    <t>男</t>
  </si>
  <si>
    <t>彦根市</t>
  </si>
  <si>
    <t>甲賀市</t>
  </si>
  <si>
    <t>女</t>
  </si>
  <si>
    <t>近江八幡市</t>
  </si>
  <si>
    <t>長浜市</t>
  </si>
  <si>
    <t>守山市</t>
  </si>
  <si>
    <t>京セラTC</t>
  </si>
  <si>
    <t>京セラ</t>
  </si>
  <si>
    <t>き０２</t>
  </si>
  <si>
    <t>き０４</t>
  </si>
  <si>
    <t>き０５</t>
  </si>
  <si>
    <t>坂元</t>
  </si>
  <si>
    <t>智成</t>
  </si>
  <si>
    <t>き０６</t>
  </si>
  <si>
    <t>き０７</t>
  </si>
  <si>
    <t>き０８</t>
  </si>
  <si>
    <t>き０９</t>
  </si>
  <si>
    <t>宮道</t>
  </si>
  <si>
    <t>祐介</t>
  </si>
  <si>
    <t>き１０</t>
  </si>
  <si>
    <t>き１１</t>
  </si>
  <si>
    <t>き１２</t>
  </si>
  <si>
    <t>き１３</t>
  </si>
  <si>
    <t>岡本</t>
  </si>
  <si>
    <t>き１４</t>
  </si>
  <si>
    <t>き１５</t>
  </si>
  <si>
    <t>き１６</t>
  </si>
  <si>
    <t>牛尾</t>
  </si>
  <si>
    <t>紳之介</t>
  </si>
  <si>
    <t>き１７</t>
  </si>
  <si>
    <t>き１８</t>
  </si>
  <si>
    <t>曽我</t>
  </si>
  <si>
    <t>卓矢</t>
  </si>
  <si>
    <t>き１９</t>
  </si>
  <si>
    <t>き２１</t>
  </si>
  <si>
    <t>理和</t>
  </si>
  <si>
    <t>き２３</t>
  </si>
  <si>
    <t>き２４</t>
  </si>
  <si>
    <t>き２５</t>
  </si>
  <si>
    <t>井澤　</t>
  </si>
  <si>
    <t>き２６</t>
  </si>
  <si>
    <t>き２７</t>
  </si>
  <si>
    <t>き２８</t>
  </si>
  <si>
    <t>き２９</t>
  </si>
  <si>
    <t>廣瀬</t>
  </si>
  <si>
    <t>智也</t>
  </si>
  <si>
    <t>き３０</t>
  </si>
  <si>
    <t>き３１</t>
  </si>
  <si>
    <t>太田</t>
  </si>
  <si>
    <t>圭亮</t>
  </si>
  <si>
    <t>き３２</t>
  </si>
  <si>
    <t>馬場</t>
  </si>
  <si>
    <t>英年</t>
  </si>
  <si>
    <t>き３３</t>
  </si>
  <si>
    <t>き３４</t>
  </si>
  <si>
    <t>き３５</t>
  </si>
  <si>
    <t>き３６</t>
  </si>
  <si>
    <t>浅田</t>
  </si>
  <si>
    <t>吉本</t>
  </si>
  <si>
    <t>泰二</t>
  </si>
  <si>
    <t>村尾</t>
  </si>
  <si>
    <t>彰了</t>
  </si>
  <si>
    <t>坪田</t>
  </si>
  <si>
    <t>稲岡</t>
  </si>
  <si>
    <t>和紀</t>
  </si>
  <si>
    <t>け０３</t>
  </si>
  <si>
    <t>け０４</t>
  </si>
  <si>
    <t>け０５</t>
  </si>
  <si>
    <t>け０７</t>
  </si>
  <si>
    <t>け０８</t>
  </si>
  <si>
    <t>川上</t>
  </si>
  <si>
    <t>政治</t>
  </si>
  <si>
    <t>け０９</t>
  </si>
  <si>
    <t>上村</t>
  </si>
  <si>
    <t>け１０</t>
  </si>
  <si>
    <t>　武</t>
  </si>
  <si>
    <t>け１１</t>
  </si>
  <si>
    <t>悠作</t>
  </si>
  <si>
    <t>け１２</t>
  </si>
  <si>
    <t>川並</t>
  </si>
  <si>
    <t>和之</t>
  </si>
  <si>
    <t>け１３</t>
  </si>
  <si>
    <t>け１４</t>
  </si>
  <si>
    <t>け１５</t>
  </si>
  <si>
    <t>犬上郡</t>
  </si>
  <si>
    <t>け１６</t>
  </si>
  <si>
    <t>日野町</t>
  </si>
  <si>
    <t>け１７</t>
  </si>
  <si>
    <t>け１８</t>
  </si>
  <si>
    <t>真嘉</t>
  </si>
  <si>
    <t>け１９</t>
  </si>
  <si>
    <t>永里</t>
  </si>
  <si>
    <t>裕次</t>
  </si>
  <si>
    <t>三重県</t>
  </si>
  <si>
    <t>け２１</t>
  </si>
  <si>
    <t>け２２</t>
  </si>
  <si>
    <t>け２３</t>
  </si>
  <si>
    <t>け２４</t>
  </si>
  <si>
    <t>け２５</t>
  </si>
  <si>
    <t>山口</t>
  </si>
  <si>
    <t>直彦</t>
  </si>
  <si>
    <t>池尻</t>
  </si>
  <si>
    <t>陽香</t>
  </si>
  <si>
    <t>福永</t>
  </si>
  <si>
    <t>裕美</t>
  </si>
  <si>
    <t>美由希</t>
  </si>
  <si>
    <t>杉山</t>
  </si>
  <si>
    <t>邦夫</t>
  </si>
  <si>
    <t>英二</t>
  </si>
  <si>
    <t>泉谷</t>
  </si>
  <si>
    <t>純也</t>
  </si>
  <si>
    <t>隆昭</t>
  </si>
  <si>
    <t>森永</t>
  </si>
  <si>
    <t>洋介</t>
  </si>
  <si>
    <t>辰巳</t>
  </si>
  <si>
    <t>悟朗</t>
  </si>
  <si>
    <t>姫井</t>
  </si>
  <si>
    <t>野村</t>
  </si>
  <si>
    <t>良平</t>
  </si>
  <si>
    <t>う０３</t>
  </si>
  <si>
    <t>う０４</t>
  </si>
  <si>
    <t>う０５</t>
  </si>
  <si>
    <t>う０６</t>
  </si>
  <si>
    <t>う０７</t>
  </si>
  <si>
    <t>う０８</t>
  </si>
  <si>
    <t>う０９</t>
  </si>
  <si>
    <t>う１０</t>
  </si>
  <si>
    <t>う１１</t>
  </si>
  <si>
    <t>う１２</t>
  </si>
  <si>
    <t>う１３</t>
  </si>
  <si>
    <t>う１４</t>
  </si>
  <si>
    <t>う１５</t>
  </si>
  <si>
    <t>竹下</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</si>
  <si>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</si>
  <si>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</si>
  <si>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</si>
  <si>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</si>
  <si>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</si>
  <si>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</si>
  <si>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</si>
  <si>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</si>
  <si>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</si>
  <si>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</si>
  <si>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</si>
  <si>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</si>
  <si>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</si>
  <si>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</si>
  <si>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</si>
  <si>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</si>
  <si>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</si>
  <si>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</si>
  <si>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</si>
  <si>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</si>
  <si>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</si>
  <si>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</si>
  <si>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</si>
  <si>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</si>
  <si>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</si>
  <si>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</si>
  <si>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</si>
  <si>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</si>
  <si>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う４４</t>
  </si>
  <si>
    <t>東近江市　市民率</t>
  </si>
  <si>
    <t>代表　落合　良弘</t>
    <rPh sb="3" eb="5">
      <t>オチアイ</t>
    </rPh>
    <rPh sb="6" eb="8">
      <t>ヨシヒロ</t>
    </rPh>
    <phoneticPr fontId="23"/>
  </si>
  <si>
    <t xml:space="preserve">chai828@nifty.com  </t>
    <phoneticPr fontId="23"/>
  </si>
  <si>
    <t>アビック</t>
    <phoneticPr fontId="23"/>
  </si>
  <si>
    <t>アビックＢＢ</t>
    <phoneticPr fontId="23"/>
  </si>
  <si>
    <t>あ０１</t>
    <phoneticPr fontId="23"/>
  </si>
  <si>
    <t>彦根市</t>
    <rPh sb="0" eb="3">
      <t>ヒコネシ</t>
    </rPh>
    <phoneticPr fontId="23"/>
  </si>
  <si>
    <t>あ０２</t>
    <phoneticPr fontId="23"/>
  </si>
  <si>
    <t>青木</t>
    <rPh sb="0" eb="2">
      <t>アオキ</t>
    </rPh>
    <phoneticPr fontId="23"/>
  </si>
  <si>
    <t>重之</t>
    <rPh sb="0" eb="2">
      <t>シゲユキ</t>
    </rPh>
    <phoneticPr fontId="23"/>
  </si>
  <si>
    <t>草津市</t>
    <rPh sb="0" eb="3">
      <t>クサツシ</t>
    </rPh>
    <phoneticPr fontId="23"/>
  </si>
  <si>
    <t>あ０３</t>
    <phoneticPr fontId="23"/>
  </si>
  <si>
    <t>京都市</t>
    <rPh sb="0" eb="3">
      <t>キョウトシ</t>
    </rPh>
    <phoneticPr fontId="23"/>
  </si>
  <si>
    <t>あ０４</t>
    <phoneticPr fontId="23"/>
  </si>
  <si>
    <t>佐藤</t>
    <rPh sb="0" eb="2">
      <t>サトウ</t>
    </rPh>
    <phoneticPr fontId="23"/>
  </si>
  <si>
    <t>政之</t>
    <rPh sb="0" eb="2">
      <t>マサユキ</t>
    </rPh>
    <phoneticPr fontId="23"/>
  </si>
  <si>
    <t>あ０５</t>
    <phoneticPr fontId="23"/>
  </si>
  <si>
    <t>中村</t>
    <rPh sb="0" eb="2">
      <t>ナカムラ</t>
    </rPh>
    <phoneticPr fontId="23"/>
  </si>
  <si>
    <t>あ０６</t>
    <phoneticPr fontId="23"/>
  </si>
  <si>
    <t>谷崎</t>
    <rPh sb="0" eb="2">
      <t>タニザキ</t>
    </rPh>
    <phoneticPr fontId="23"/>
  </si>
  <si>
    <t>真也</t>
    <rPh sb="0" eb="2">
      <t>シンヤ</t>
    </rPh>
    <phoneticPr fontId="23"/>
  </si>
  <si>
    <t>甲賀市</t>
    <rPh sb="0" eb="2">
      <t>コウカ</t>
    </rPh>
    <rPh sb="2" eb="3">
      <t>シ</t>
    </rPh>
    <phoneticPr fontId="23"/>
  </si>
  <si>
    <t>あ０７</t>
    <phoneticPr fontId="23"/>
  </si>
  <si>
    <t>齋田</t>
    <rPh sb="0" eb="2">
      <t>サイダ</t>
    </rPh>
    <phoneticPr fontId="23"/>
  </si>
  <si>
    <t>あ０８</t>
    <phoneticPr fontId="23"/>
  </si>
  <si>
    <t>優子</t>
    <rPh sb="0" eb="2">
      <t>ユウコ</t>
    </rPh>
    <phoneticPr fontId="23"/>
  </si>
  <si>
    <t>女</t>
    <rPh sb="0" eb="1">
      <t>オンナ</t>
    </rPh>
    <phoneticPr fontId="23"/>
  </si>
  <si>
    <t>あ０９</t>
    <phoneticPr fontId="23"/>
  </si>
  <si>
    <t>平居</t>
    <rPh sb="0" eb="2">
      <t>ヒライ</t>
    </rPh>
    <phoneticPr fontId="23"/>
  </si>
  <si>
    <t>多賀町</t>
    <rPh sb="0" eb="3">
      <t>タガチョウ</t>
    </rPh>
    <phoneticPr fontId="23"/>
  </si>
  <si>
    <t>あ１０</t>
    <phoneticPr fontId="23"/>
  </si>
  <si>
    <t>あ１１</t>
    <phoneticPr fontId="23"/>
  </si>
  <si>
    <t>あ１２</t>
    <phoneticPr fontId="23"/>
  </si>
  <si>
    <t>西山</t>
    <rPh sb="0" eb="2">
      <t>ニシヤマ</t>
    </rPh>
    <phoneticPr fontId="23"/>
  </si>
  <si>
    <t>抄千代</t>
    <rPh sb="0" eb="1">
      <t>ショウ</t>
    </rPh>
    <rPh sb="1" eb="3">
      <t>チヨ</t>
    </rPh>
    <phoneticPr fontId="23"/>
  </si>
  <si>
    <t>米原市</t>
    <rPh sb="0" eb="3">
      <t>マイバラシ</t>
    </rPh>
    <phoneticPr fontId="23"/>
  </si>
  <si>
    <t>あ１３</t>
    <phoneticPr fontId="23"/>
  </si>
  <si>
    <t>三原</t>
    <rPh sb="0" eb="2">
      <t>ミハラ</t>
    </rPh>
    <phoneticPr fontId="23"/>
  </si>
  <si>
    <t>啓子</t>
    <rPh sb="0" eb="2">
      <t>ケイコ</t>
    </rPh>
    <phoneticPr fontId="23"/>
  </si>
  <si>
    <t>あ１４</t>
    <phoneticPr fontId="23"/>
  </si>
  <si>
    <t>落合</t>
    <rPh sb="0" eb="2">
      <t>オチアイ</t>
    </rPh>
    <phoneticPr fontId="23"/>
  </si>
  <si>
    <t>良弘</t>
    <rPh sb="0" eb="2">
      <t>ヨシヒロ</t>
    </rPh>
    <phoneticPr fontId="23"/>
  </si>
  <si>
    <t>長浜市</t>
    <rPh sb="0" eb="3">
      <t>ナガハマシ</t>
    </rPh>
    <phoneticPr fontId="23"/>
  </si>
  <si>
    <t>あ１５</t>
    <phoneticPr fontId="23"/>
  </si>
  <si>
    <t>あ１６</t>
    <phoneticPr fontId="23"/>
  </si>
  <si>
    <t>直子</t>
    <rPh sb="0" eb="2">
      <t>ナオコ</t>
    </rPh>
    <phoneticPr fontId="23"/>
  </si>
  <si>
    <t>東近江市</t>
    <rPh sb="0" eb="1">
      <t>ヒガシ</t>
    </rPh>
    <rPh sb="1" eb="3">
      <t>オウミ</t>
    </rPh>
    <rPh sb="3" eb="4">
      <t>シ</t>
    </rPh>
    <phoneticPr fontId="23"/>
  </si>
  <si>
    <t>あ１７</t>
    <phoneticPr fontId="23"/>
  </si>
  <si>
    <t>あ１８</t>
    <phoneticPr fontId="23"/>
  </si>
  <si>
    <t>治田</t>
    <rPh sb="0" eb="1">
      <t>ジ</t>
    </rPh>
    <rPh sb="1" eb="2">
      <t>タ</t>
    </rPh>
    <phoneticPr fontId="23"/>
  </si>
  <si>
    <t>あ１９</t>
    <phoneticPr fontId="23"/>
  </si>
  <si>
    <t>寺本</t>
    <rPh sb="0" eb="2">
      <t>テラモト</t>
    </rPh>
    <phoneticPr fontId="23"/>
  </si>
  <si>
    <t>愛荘町</t>
    <rPh sb="0" eb="2">
      <t>アイショウ</t>
    </rPh>
    <rPh sb="2" eb="3">
      <t>チョウ</t>
    </rPh>
    <phoneticPr fontId="23"/>
  </si>
  <si>
    <t>あ２０</t>
  </si>
  <si>
    <t>成宮</t>
    <rPh sb="0" eb="2">
      <t>ナルミヤ</t>
    </rPh>
    <phoneticPr fontId="23"/>
  </si>
  <si>
    <t>まき</t>
    <phoneticPr fontId="23"/>
  </si>
  <si>
    <t>男</t>
    <rPh sb="0" eb="1">
      <t>オトコ</t>
    </rPh>
    <phoneticPr fontId="23"/>
  </si>
  <si>
    <t>金谷</t>
    <rPh sb="0" eb="2">
      <t>カナタニ</t>
    </rPh>
    <phoneticPr fontId="23"/>
  </si>
  <si>
    <t>太郎</t>
    <rPh sb="0" eb="2">
      <t>タロウ</t>
    </rPh>
    <phoneticPr fontId="23"/>
  </si>
  <si>
    <t>佐野</t>
    <rPh sb="0" eb="2">
      <t>サノ</t>
    </rPh>
    <phoneticPr fontId="23"/>
  </si>
  <si>
    <t>望</t>
    <rPh sb="0" eb="1">
      <t>ノゾ</t>
    </rPh>
    <phoneticPr fontId="23"/>
  </si>
  <si>
    <t>土田</t>
    <rPh sb="0" eb="2">
      <t>ツチダ</t>
    </rPh>
    <phoneticPr fontId="23"/>
  </si>
  <si>
    <t>哲也</t>
    <rPh sb="0" eb="2">
      <t>テツヤ</t>
    </rPh>
    <phoneticPr fontId="23"/>
  </si>
  <si>
    <t>昭仁</t>
    <rPh sb="0" eb="2">
      <t>アキヒト</t>
    </rPh>
    <phoneticPr fontId="23"/>
  </si>
  <si>
    <t>伊吹</t>
    <rPh sb="0" eb="2">
      <t>イブキ</t>
    </rPh>
    <phoneticPr fontId="23"/>
  </si>
  <si>
    <t>守山市</t>
    <rPh sb="0" eb="3">
      <t>モリヤマシ</t>
    </rPh>
    <phoneticPr fontId="23"/>
  </si>
  <si>
    <t>赤木</t>
    <rPh sb="0" eb="2">
      <t>アカギ</t>
    </rPh>
    <phoneticPr fontId="23"/>
  </si>
  <si>
    <t>近江八幡市</t>
    <rPh sb="0" eb="5">
      <t>オウミハチマンシ</t>
    </rPh>
    <phoneticPr fontId="23"/>
  </si>
  <si>
    <t>大津市</t>
    <rPh sb="0" eb="3">
      <t>オオツシ</t>
    </rPh>
    <phoneticPr fontId="23"/>
  </si>
  <si>
    <t>野洲市</t>
    <rPh sb="0" eb="2">
      <t>ヤス</t>
    </rPh>
    <rPh sb="2" eb="3">
      <t>シ</t>
    </rPh>
    <phoneticPr fontId="23"/>
  </si>
  <si>
    <t>石田</t>
    <rPh sb="0" eb="2">
      <t>イシダ</t>
    </rPh>
    <phoneticPr fontId="23"/>
  </si>
  <si>
    <t>文彦</t>
    <rPh sb="0" eb="2">
      <t>フミヒコ</t>
    </rPh>
    <phoneticPr fontId="23"/>
  </si>
  <si>
    <t>東近江市</t>
    <rPh sb="0" eb="4">
      <t>ヒガシオウミシ</t>
    </rPh>
    <phoneticPr fontId="23"/>
  </si>
  <si>
    <t>澤田</t>
    <rPh sb="0" eb="2">
      <t>サワダ</t>
    </rPh>
    <phoneticPr fontId="23"/>
  </si>
  <si>
    <t>啓一</t>
    <rPh sb="0" eb="2">
      <t>ケイイチ</t>
    </rPh>
    <phoneticPr fontId="23"/>
  </si>
  <si>
    <t>湖南市</t>
    <rPh sb="0" eb="3">
      <t>コナンシ</t>
    </rPh>
    <phoneticPr fontId="23"/>
  </si>
  <si>
    <t>松島</t>
    <rPh sb="0" eb="2">
      <t>マツシマ</t>
    </rPh>
    <phoneticPr fontId="23"/>
  </si>
  <si>
    <t>浅田</t>
    <rPh sb="0" eb="2">
      <t>アサダ</t>
    </rPh>
    <phoneticPr fontId="23"/>
  </si>
  <si>
    <t>男</t>
    <phoneticPr fontId="23"/>
  </si>
  <si>
    <t>鈴木</t>
    <rPh sb="0" eb="2">
      <t>スズキ</t>
    </rPh>
    <phoneticPr fontId="23"/>
  </si>
  <si>
    <t>松井</t>
    <rPh sb="0" eb="2">
      <t>マツイ</t>
    </rPh>
    <phoneticPr fontId="23"/>
  </si>
  <si>
    <t>松村</t>
    <rPh sb="0" eb="2">
      <t>マツムラ</t>
    </rPh>
    <phoneticPr fontId="23"/>
  </si>
  <si>
    <t>ぐ０１</t>
    <phoneticPr fontId="23"/>
  </si>
  <si>
    <t>中西</t>
    <rPh sb="0" eb="2">
      <t>ナカニシ</t>
    </rPh>
    <phoneticPr fontId="23"/>
  </si>
  <si>
    <t>幸典</t>
    <rPh sb="0" eb="2">
      <t>ユキノリ</t>
    </rPh>
    <phoneticPr fontId="23"/>
  </si>
  <si>
    <t>村上</t>
    <rPh sb="0" eb="2">
      <t>ムラカミ</t>
    </rPh>
    <phoneticPr fontId="23"/>
  </si>
  <si>
    <t>卓</t>
    <rPh sb="0" eb="1">
      <t>タク</t>
    </rPh>
    <phoneticPr fontId="23"/>
  </si>
  <si>
    <t>栗東市</t>
    <rPh sb="0" eb="3">
      <t>リットウシ</t>
    </rPh>
    <phoneticPr fontId="23"/>
  </si>
  <si>
    <t>久保</t>
    <rPh sb="0" eb="2">
      <t>クボ</t>
    </rPh>
    <phoneticPr fontId="23"/>
  </si>
  <si>
    <t>井ノ口</t>
    <rPh sb="0" eb="1">
      <t>イ</t>
    </rPh>
    <rPh sb="2" eb="3">
      <t>グチ</t>
    </rPh>
    <phoneticPr fontId="23"/>
  </si>
  <si>
    <t>幹也</t>
    <rPh sb="0" eb="2">
      <t>ミキヤ</t>
    </rPh>
    <phoneticPr fontId="23"/>
  </si>
  <si>
    <t>漆原</t>
    <rPh sb="0" eb="2">
      <t>ウルシハラ</t>
    </rPh>
    <phoneticPr fontId="23"/>
  </si>
  <si>
    <t>大介</t>
    <rPh sb="0" eb="2">
      <t>ダイスケ</t>
    </rPh>
    <phoneticPr fontId="23"/>
  </si>
  <si>
    <t>達也</t>
    <rPh sb="0" eb="2">
      <t>タツヤ</t>
    </rPh>
    <phoneticPr fontId="23"/>
  </si>
  <si>
    <t>京都府</t>
    <rPh sb="0" eb="3">
      <t>キョウトフ</t>
    </rPh>
    <phoneticPr fontId="23"/>
  </si>
  <si>
    <t>藤井</t>
    <rPh sb="0" eb="2">
      <t>フジイ</t>
    </rPh>
    <phoneticPr fontId="23"/>
  </si>
  <si>
    <t>正和</t>
    <rPh sb="0" eb="2">
      <t>マサカズ</t>
    </rPh>
    <phoneticPr fontId="23"/>
  </si>
  <si>
    <t>武藤</t>
    <rPh sb="0" eb="2">
      <t>ムトウ</t>
    </rPh>
    <phoneticPr fontId="23"/>
  </si>
  <si>
    <t>幸宏</t>
    <rPh sb="0" eb="2">
      <t>ユキヒロ</t>
    </rPh>
    <phoneticPr fontId="23"/>
  </si>
  <si>
    <t>小出</t>
    <rPh sb="0" eb="2">
      <t>コイデ</t>
    </rPh>
    <phoneticPr fontId="23"/>
  </si>
  <si>
    <t>周平</t>
    <rPh sb="0" eb="2">
      <t>シュウヘイ</t>
    </rPh>
    <phoneticPr fontId="23"/>
  </si>
  <si>
    <t>福島</t>
    <rPh sb="0" eb="2">
      <t>フクシマ</t>
    </rPh>
    <phoneticPr fontId="23"/>
  </si>
  <si>
    <t>女</t>
    <phoneticPr fontId="23"/>
  </si>
  <si>
    <t>友里</t>
    <rPh sb="0" eb="2">
      <t>ユリ</t>
    </rPh>
    <phoneticPr fontId="23"/>
  </si>
  <si>
    <t>順子</t>
    <rPh sb="0" eb="2">
      <t>ジュンコ</t>
    </rPh>
    <phoneticPr fontId="23"/>
  </si>
  <si>
    <t>吉村</t>
    <rPh sb="0" eb="2">
      <t>ヨシムラ</t>
    </rPh>
    <phoneticPr fontId="23"/>
  </si>
  <si>
    <t>山本</t>
    <rPh sb="0" eb="2">
      <t>ヤマモト</t>
    </rPh>
    <phoneticPr fontId="23"/>
  </si>
  <si>
    <t>け０２</t>
    <phoneticPr fontId="23"/>
  </si>
  <si>
    <t>福永</t>
    <phoneticPr fontId="23"/>
  </si>
  <si>
    <t>一典</t>
    <rPh sb="0" eb="2">
      <t>カズノリ</t>
    </rPh>
    <phoneticPr fontId="23"/>
  </si>
  <si>
    <t>朝日</t>
    <rPh sb="0" eb="2">
      <t>アサヒ</t>
    </rPh>
    <phoneticPr fontId="23"/>
  </si>
  <si>
    <t>尚紀</t>
    <rPh sb="0" eb="1">
      <t>ナオ</t>
    </rPh>
    <rPh sb="1" eb="2">
      <t>キ</t>
    </rPh>
    <phoneticPr fontId="23"/>
  </si>
  <si>
    <t>三重県</t>
    <phoneticPr fontId="23"/>
  </si>
  <si>
    <t>智美</t>
    <rPh sb="0" eb="2">
      <t>トモミ</t>
    </rPh>
    <phoneticPr fontId="23"/>
  </si>
  <si>
    <t>梅田</t>
    <rPh sb="0" eb="2">
      <t>ウメダ</t>
    </rPh>
    <phoneticPr fontId="23"/>
  </si>
  <si>
    <t>小澤</t>
    <rPh sb="0" eb="2">
      <t>コザワ</t>
    </rPh>
    <phoneticPr fontId="23"/>
  </si>
  <si>
    <t>藤信</t>
    <rPh sb="0" eb="2">
      <t>フジノブ</t>
    </rPh>
    <phoneticPr fontId="23"/>
  </si>
  <si>
    <t>疋田</t>
    <rPh sb="0" eb="2">
      <t>ヒキダ</t>
    </rPh>
    <phoneticPr fontId="23"/>
  </si>
  <si>
    <t>之宏</t>
    <rPh sb="0" eb="1">
      <t>コレ</t>
    </rPh>
    <rPh sb="1" eb="2">
      <t>ヒロシ</t>
    </rPh>
    <phoneticPr fontId="23"/>
  </si>
  <si>
    <t>東近江市</t>
    <phoneticPr fontId="23"/>
  </si>
  <si>
    <t xml:space="preserve"> </t>
    <phoneticPr fontId="23"/>
  </si>
  <si>
    <t>ぷ０１</t>
    <phoneticPr fontId="23"/>
  </si>
  <si>
    <t>山田</t>
    <rPh sb="0" eb="2">
      <t>ヤマダ</t>
    </rPh>
    <phoneticPr fontId="23"/>
  </si>
  <si>
    <t>谷口</t>
    <rPh sb="0" eb="2">
      <t>タニグチ</t>
    </rPh>
    <phoneticPr fontId="23"/>
  </si>
  <si>
    <t>蒲生郡</t>
    <rPh sb="0" eb="3">
      <t>ガモウグン</t>
    </rPh>
    <phoneticPr fontId="23"/>
  </si>
  <si>
    <t>平野</t>
    <rPh sb="0" eb="2">
      <t>ヒラノ</t>
    </rPh>
    <phoneticPr fontId="23"/>
  </si>
  <si>
    <t>野洲市</t>
    <rPh sb="0" eb="3">
      <t>ヤスシ</t>
    </rPh>
    <phoneticPr fontId="23"/>
  </si>
  <si>
    <t>清水</t>
    <phoneticPr fontId="23"/>
  </si>
  <si>
    <t>う０１</t>
    <phoneticPr fontId="23"/>
  </si>
  <si>
    <t>うさぎとかめの集い</t>
    <rPh sb="7" eb="8">
      <t>ツド</t>
    </rPh>
    <phoneticPr fontId="23"/>
  </si>
  <si>
    <t>小倉</t>
    <rPh sb="0" eb="2">
      <t>オグラ</t>
    </rPh>
    <phoneticPr fontId="23"/>
  </si>
  <si>
    <t>俊郎</t>
    <rPh sb="0" eb="1">
      <t>トシ</t>
    </rPh>
    <rPh sb="1" eb="2">
      <t>ロウ</t>
    </rPh>
    <phoneticPr fontId="23"/>
  </si>
  <si>
    <t>片岡</t>
    <rPh sb="0" eb="2">
      <t>カタオカ</t>
    </rPh>
    <phoneticPr fontId="23"/>
  </si>
  <si>
    <t>一寿</t>
    <rPh sb="0" eb="2">
      <t>カズトシ</t>
    </rPh>
    <phoneticPr fontId="23"/>
  </si>
  <si>
    <t>亀井</t>
    <rPh sb="0" eb="2">
      <t>カメイ</t>
    </rPh>
    <phoneticPr fontId="23"/>
  </si>
  <si>
    <t>甲賀市</t>
    <rPh sb="0" eb="3">
      <t>コウカシ</t>
    </rPh>
    <phoneticPr fontId="23"/>
  </si>
  <si>
    <t>優也</t>
    <rPh sb="0" eb="2">
      <t>ユウヤ</t>
    </rPh>
    <phoneticPr fontId="23"/>
  </si>
  <si>
    <t>竹田</t>
    <rPh sb="0" eb="2">
      <t>タケダ</t>
    </rPh>
    <phoneticPr fontId="23"/>
  </si>
  <si>
    <t>圭佑</t>
    <rPh sb="0" eb="2">
      <t>ケイスケ</t>
    </rPh>
    <phoneticPr fontId="23"/>
  </si>
  <si>
    <t>中田</t>
    <rPh sb="0" eb="2">
      <t>ナカタ</t>
    </rPh>
    <phoneticPr fontId="23"/>
  </si>
  <si>
    <t>深田</t>
    <rPh sb="0" eb="2">
      <t>フカダ</t>
    </rPh>
    <phoneticPr fontId="23"/>
  </si>
  <si>
    <t>健太郎</t>
    <rPh sb="0" eb="3">
      <t>ケンタロウ</t>
    </rPh>
    <phoneticPr fontId="23"/>
  </si>
  <si>
    <t>健一</t>
    <rPh sb="0" eb="2">
      <t>ケンイチ</t>
    </rPh>
    <phoneticPr fontId="23"/>
  </si>
  <si>
    <t>昌紀</t>
    <rPh sb="0" eb="2">
      <t>マサノリ</t>
    </rPh>
    <phoneticPr fontId="23"/>
  </si>
  <si>
    <t>浩之</t>
    <rPh sb="0" eb="2">
      <t>ヒロユキ</t>
    </rPh>
    <phoneticPr fontId="23"/>
  </si>
  <si>
    <t>洋平</t>
    <rPh sb="0" eb="2">
      <t>ヨウヘイ</t>
    </rPh>
    <phoneticPr fontId="23"/>
  </si>
  <si>
    <t>田中</t>
    <phoneticPr fontId="23"/>
  </si>
  <si>
    <t>植垣</t>
    <rPh sb="0" eb="2">
      <t>ウエガキ</t>
    </rPh>
    <phoneticPr fontId="23"/>
  </si>
  <si>
    <t>貴美子</t>
    <rPh sb="0" eb="3">
      <t>キミコ</t>
    </rPh>
    <phoneticPr fontId="23"/>
  </si>
  <si>
    <t>佳子</t>
    <rPh sb="0" eb="2">
      <t>ヨシコ</t>
    </rPh>
    <phoneticPr fontId="23"/>
  </si>
  <si>
    <t>西崎</t>
    <rPh sb="0" eb="2">
      <t>ニシザキ</t>
    </rPh>
    <phoneticPr fontId="23"/>
  </si>
  <si>
    <t>友香</t>
    <rPh sb="0" eb="2">
      <t>ユカ</t>
    </rPh>
    <phoneticPr fontId="23"/>
  </si>
  <si>
    <t>光代</t>
    <rPh sb="0" eb="2">
      <t>ミツヨ</t>
    </rPh>
    <phoneticPr fontId="23"/>
  </si>
  <si>
    <t>こ０１</t>
    <phoneticPr fontId="23"/>
  </si>
  <si>
    <t>安達</t>
    <rPh sb="0" eb="2">
      <t>アダチ</t>
    </rPh>
    <phoneticPr fontId="23"/>
  </si>
  <si>
    <t>隆一</t>
    <rPh sb="0" eb="2">
      <t>リュウイチ</t>
    </rPh>
    <phoneticPr fontId="23"/>
  </si>
  <si>
    <t>寺村</t>
    <rPh sb="0" eb="2">
      <t>テラムラ</t>
    </rPh>
    <phoneticPr fontId="23"/>
  </si>
  <si>
    <t>浩一</t>
    <rPh sb="0" eb="2">
      <t>コウイチ</t>
    </rPh>
    <phoneticPr fontId="23"/>
  </si>
  <si>
    <t>征矢</t>
    <rPh sb="0" eb="2">
      <t>ソヤ</t>
    </rPh>
    <phoneticPr fontId="23"/>
  </si>
  <si>
    <t>こ０４</t>
  </si>
  <si>
    <t>こ０５</t>
  </si>
  <si>
    <t>和田桃子</t>
  </si>
  <si>
    <t>ＫテニスカレッジＳ</t>
  </si>
  <si>
    <t>中西泰輝</t>
  </si>
  <si>
    <t>東　恵</t>
  </si>
  <si>
    <t>田中瑞萌</t>
  </si>
  <si>
    <t>中島嬉子</t>
  </si>
  <si>
    <t>チームなかた</t>
  </si>
  <si>
    <t>中田富憲</t>
  </si>
  <si>
    <r>
      <t>久保</t>
    </r>
    <r>
      <rPr>
        <b/>
        <sz val="11"/>
        <color indexed="8"/>
        <rFont val="HGP創英角ｺﾞｼｯｸUB"/>
        <family val="3"/>
        <charset val="128"/>
      </rPr>
      <t>暉暉</t>
    </r>
  </si>
  <si>
    <t>諌山航平</t>
  </si>
  <si>
    <t>今井順子</t>
  </si>
  <si>
    <t>日高眞規子</t>
  </si>
  <si>
    <t>河野由子</t>
  </si>
  <si>
    <t>亨</t>
    <rPh sb="0" eb="1">
      <t>トオル</t>
    </rPh>
    <phoneticPr fontId="23"/>
  </si>
  <si>
    <t>崇</t>
    <rPh sb="0" eb="1">
      <t>タカシ</t>
    </rPh>
    <phoneticPr fontId="23"/>
  </si>
  <si>
    <t>大林</t>
    <rPh sb="0" eb="2">
      <t>オオバヤシ</t>
    </rPh>
    <phoneticPr fontId="23"/>
  </si>
  <si>
    <t>弘典</t>
    <rPh sb="0" eb="2">
      <t>ヒロノリ</t>
    </rPh>
    <phoneticPr fontId="23"/>
  </si>
  <si>
    <t>徹</t>
    <rPh sb="0" eb="1">
      <t>トオル</t>
    </rPh>
    <phoneticPr fontId="23"/>
  </si>
  <si>
    <t>大阪市</t>
    <rPh sb="0" eb="3">
      <t>オオサカシ</t>
    </rPh>
    <phoneticPr fontId="23"/>
  </si>
  <si>
    <t>あ２１</t>
    <phoneticPr fontId="23"/>
  </si>
  <si>
    <t>あ２２</t>
    <phoneticPr fontId="23"/>
  </si>
  <si>
    <t>京セラTC</t>
    <rPh sb="0" eb="1">
      <t>キョウ</t>
    </rPh>
    <phoneticPr fontId="23"/>
  </si>
  <si>
    <t>き０１</t>
    <phoneticPr fontId="23"/>
  </si>
  <si>
    <t>拓</t>
    <rPh sb="0" eb="1">
      <t>タク</t>
    </rPh>
    <phoneticPr fontId="23"/>
  </si>
  <si>
    <t>匡志</t>
    <phoneticPr fontId="23"/>
  </si>
  <si>
    <t>石田文彦</t>
  </si>
  <si>
    <t>一色</t>
    <phoneticPr fontId="23"/>
  </si>
  <si>
    <t>翼</t>
    <phoneticPr fontId="23"/>
  </si>
  <si>
    <t>京セラ</t>
    <phoneticPr fontId="23"/>
  </si>
  <si>
    <t>陽介</t>
    <phoneticPr fontId="23"/>
  </si>
  <si>
    <t>山本</t>
    <phoneticPr fontId="23"/>
  </si>
  <si>
    <t>和樹</t>
    <phoneticPr fontId="23"/>
  </si>
  <si>
    <t>大津市</t>
    <phoneticPr fontId="23"/>
  </si>
  <si>
    <t>森</t>
    <phoneticPr fontId="23"/>
  </si>
  <si>
    <t>愛捺花</t>
    <phoneticPr fontId="23"/>
  </si>
  <si>
    <t>涼花</t>
    <phoneticPr fontId="23"/>
  </si>
  <si>
    <t>甲賀市</t>
    <phoneticPr fontId="23"/>
  </si>
  <si>
    <t>村西</t>
    <phoneticPr fontId="23"/>
  </si>
  <si>
    <t>徹</t>
    <phoneticPr fontId="23"/>
  </si>
  <si>
    <t>守山市</t>
    <phoneticPr fontId="23"/>
  </si>
  <si>
    <t>篠原</t>
    <rPh sb="0" eb="2">
      <t>シノハラ</t>
    </rPh>
    <phoneticPr fontId="23"/>
  </si>
  <si>
    <t>弘法</t>
    <rPh sb="0" eb="2">
      <t>ヒロノリ</t>
    </rPh>
    <phoneticPr fontId="23"/>
  </si>
  <si>
    <t>片渕</t>
    <rPh sb="0" eb="2">
      <t>カタブチ</t>
    </rPh>
    <phoneticPr fontId="23"/>
  </si>
  <si>
    <t>勇輔</t>
    <rPh sb="0" eb="2">
      <t>ユウスケ</t>
    </rPh>
    <phoneticPr fontId="23"/>
  </si>
  <si>
    <t>中尾</t>
    <rPh sb="0" eb="2">
      <t>ナカオ</t>
    </rPh>
    <phoneticPr fontId="23"/>
  </si>
  <si>
    <t>慶太</t>
    <rPh sb="0" eb="2">
      <t>ケイタ</t>
    </rPh>
    <phoneticPr fontId="23"/>
  </si>
  <si>
    <t>奥田</t>
    <rPh sb="0" eb="2">
      <t>オクダ</t>
    </rPh>
    <phoneticPr fontId="23"/>
  </si>
  <si>
    <t>宇治市</t>
    <rPh sb="0" eb="3">
      <t>ウジシ</t>
    </rPh>
    <phoneticPr fontId="23"/>
  </si>
  <si>
    <t>代表　鍵谷　浩太</t>
    <rPh sb="3" eb="5">
      <t>カギタニ</t>
    </rPh>
    <rPh sb="6" eb="8">
      <t>コウタ</t>
    </rPh>
    <phoneticPr fontId="23"/>
  </si>
  <si>
    <t>東近江グリフィンズ</t>
    <rPh sb="0" eb="3">
      <t>ヒガシオウミ</t>
    </rPh>
    <phoneticPr fontId="23"/>
  </si>
  <si>
    <t>鍵谷</t>
    <rPh sb="0" eb="2">
      <t>カギタニ</t>
    </rPh>
    <phoneticPr fontId="23"/>
  </si>
  <si>
    <t>浩太</t>
    <rPh sb="0" eb="2">
      <t>コウタ</t>
    </rPh>
    <phoneticPr fontId="23"/>
  </si>
  <si>
    <t>ぐ０２</t>
    <phoneticPr fontId="23"/>
  </si>
  <si>
    <t>恵亮</t>
    <rPh sb="0" eb="2">
      <t>ケイスケ</t>
    </rPh>
    <phoneticPr fontId="23"/>
  </si>
  <si>
    <t>ぐ０３</t>
    <phoneticPr fontId="23"/>
  </si>
  <si>
    <t>泰輝</t>
    <rPh sb="0" eb="2">
      <t>タイキ</t>
    </rPh>
    <phoneticPr fontId="23"/>
  </si>
  <si>
    <t>ぐ０４</t>
    <phoneticPr fontId="23"/>
  </si>
  <si>
    <t>ぐ０５</t>
    <phoneticPr fontId="23"/>
  </si>
  <si>
    <t>ぐ０６</t>
    <phoneticPr fontId="23"/>
  </si>
  <si>
    <t>ぐ０７</t>
    <phoneticPr fontId="23"/>
  </si>
  <si>
    <t>ぐ０８</t>
    <phoneticPr fontId="23"/>
  </si>
  <si>
    <t>ぐ０９</t>
    <phoneticPr fontId="23"/>
  </si>
  <si>
    <t>侑暉</t>
    <rPh sb="0" eb="1">
      <t>ユウ</t>
    </rPh>
    <rPh sb="1" eb="2">
      <t>カガヤ</t>
    </rPh>
    <phoneticPr fontId="23"/>
  </si>
  <si>
    <t>ぐ１０</t>
    <phoneticPr fontId="23"/>
  </si>
  <si>
    <t>ぐ１１</t>
    <phoneticPr fontId="23"/>
  </si>
  <si>
    <t>ぐ１２</t>
    <phoneticPr fontId="23"/>
  </si>
  <si>
    <t>ぐ１３</t>
    <phoneticPr fontId="23"/>
  </si>
  <si>
    <t>ぐ１４</t>
    <phoneticPr fontId="23"/>
  </si>
  <si>
    <t>ぐ１５</t>
    <phoneticPr fontId="23"/>
  </si>
  <si>
    <t>ぐ１６</t>
    <phoneticPr fontId="23"/>
  </si>
  <si>
    <t>ぐ１７</t>
    <phoneticPr fontId="23"/>
  </si>
  <si>
    <t>ぐ１８</t>
    <phoneticPr fontId="23"/>
  </si>
  <si>
    <t>ぐ１９</t>
    <phoneticPr fontId="23"/>
  </si>
  <si>
    <t>ぐ２０</t>
    <phoneticPr fontId="23"/>
  </si>
  <si>
    <t>ぐ２１</t>
    <phoneticPr fontId="23"/>
  </si>
  <si>
    <t>ぐ２２</t>
    <phoneticPr fontId="23"/>
  </si>
  <si>
    <t>ぐ２３</t>
    <phoneticPr fontId="23"/>
  </si>
  <si>
    <t>ぐ２４</t>
    <phoneticPr fontId="23"/>
  </si>
  <si>
    <t>将義</t>
    <rPh sb="0" eb="2">
      <t>マサヨシ</t>
    </rPh>
    <phoneticPr fontId="23"/>
  </si>
  <si>
    <t>ぐ２５</t>
    <phoneticPr fontId="23"/>
  </si>
  <si>
    <t>ぐ２６</t>
    <phoneticPr fontId="23"/>
  </si>
  <si>
    <t>ぐ２７</t>
    <phoneticPr fontId="23"/>
  </si>
  <si>
    <t>ぐ２８</t>
    <phoneticPr fontId="23"/>
  </si>
  <si>
    <t>吉野</t>
    <rPh sb="0" eb="2">
      <t>ヨシノ</t>
    </rPh>
    <phoneticPr fontId="23"/>
  </si>
  <si>
    <t>淳也</t>
    <rPh sb="0" eb="2">
      <t>ジュンヤ</t>
    </rPh>
    <phoneticPr fontId="23"/>
  </si>
  <si>
    <t>ぐ２９</t>
    <phoneticPr fontId="23"/>
  </si>
  <si>
    <t>ぐ３０</t>
    <phoneticPr fontId="23"/>
  </si>
  <si>
    <t>ぐ３１</t>
    <phoneticPr fontId="23"/>
  </si>
  <si>
    <t>ぐ３２</t>
    <phoneticPr fontId="23"/>
  </si>
  <si>
    <t>ぐ３３</t>
    <phoneticPr fontId="23"/>
  </si>
  <si>
    <t>ぐ３４</t>
    <phoneticPr fontId="23"/>
  </si>
  <si>
    <t>ぐ３５</t>
    <phoneticPr fontId="23"/>
  </si>
  <si>
    <t>ぐ３６</t>
    <phoneticPr fontId="23"/>
  </si>
  <si>
    <t>ぐ３７</t>
    <phoneticPr fontId="23"/>
  </si>
  <si>
    <t>ぐ３８</t>
    <phoneticPr fontId="23"/>
  </si>
  <si>
    <t>ぐ３９</t>
    <phoneticPr fontId="23"/>
  </si>
  <si>
    <t>陽子</t>
    <rPh sb="0" eb="2">
      <t>ヨウコ</t>
    </rPh>
    <phoneticPr fontId="23"/>
  </si>
  <si>
    <t>彦根市</t>
    <phoneticPr fontId="23"/>
  </si>
  <si>
    <t>近江八幡市</t>
    <phoneticPr fontId="23"/>
  </si>
  <si>
    <t>ぷ０３</t>
  </si>
  <si>
    <t>羽田</t>
  </si>
  <si>
    <t>ぷ０４</t>
  </si>
  <si>
    <t>ぷ０５</t>
  </si>
  <si>
    <t>ぷ０６</t>
  </si>
  <si>
    <t>吉田</t>
  </si>
  <si>
    <t>知司</t>
  </si>
  <si>
    <t>ぷ０７</t>
  </si>
  <si>
    <t>ぷ０８</t>
  </si>
  <si>
    <t>ぷ０９</t>
  </si>
  <si>
    <t>ぷ１０</t>
  </si>
  <si>
    <t>ぷ１１</t>
  </si>
  <si>
    <t>鈴木</t>
  </si>
  <si>
    <t>英夫</t>
  </si>
  <si>
    <t>上原</t>
    <rPh sb="0" eb="2">
      <t>ウエハラ</t>
    </rPh>
    <phoneticPr fontId="23"/>
  </si>
  <si>
    <t>代表　片岡一寿</t>
    <rPh sb="0" eb="2">
      <t>ダイヒョウ</t>
    </rPh>
    <rPh sb="3" eb="5">
      <t>カタオカ</t>
    </rPh>
    <rPh sb="5" eb="7">
      <t>カズトシ</t>
    </rPh>
    <phoneticPr fontId="23"/>
  </si>
  <si>
    <t>ptkq67180＠yahoo.co.jp</t>
    <phoneticPr fontId="23"/>
  </si>
  <si>
    <t>う０２</t>
    <phoneticPr fontId="23"/>
  </si>
  <si>
    <t>堤内</t>
    <rPh sb="0" eb="1">
      <t>ツツミ</t>
    </rPh>
    <rPh sb="1" eb="2">
      <t>ウチ</t>
    </rPh>
    <phoneticPr fontId="23"/>
  </si>
  <si>
    <t>森</t>
    <rPh sb="0" eb="1">
      <t>モリ</t>
    </rPh>
    <phoneticPr fontId="23"/>
  </si>
  <si>
    <t>淳</t>
  </si>
  <si>
    <t>辻</t>
    <rPh sb="0" eb="1">
      <t>ツジ</t>
    </rPh>
    <phoneticPr fontId="23"/>
  </si>
  <si>
    <t>藤村</t>
    <rPh sb="0" eb="2">
      <t>フジムラ</t>
    </rPh>
    <phoneticPr fontId="23"/>
  </si>
  <si>
    <t>加代子</t>
    <rPh sb="0" eb="3">
      <t>カヨコ</t>
    </rPh>
    <phoneticPr fontId="23"/>
  </si>
  <si>
    <t>代表　上津慶和</t>
    <rPh sb="0" eb="2">
      <t>ダイヒョウ</t>
    </rPh>
    <rPh sb="3" eb="4">
      <t>ウワ</t>
    </rPh>
    <rPh sb="4" eb="5">
      <t>ツ</t>
    </rPh>
    <rPh sb="5" eb="7">
      <t>ヨシカズ</t>
    </rPh>
    <phoneticPr fontId="23"/>
  </si>
  <si>
    <t>smile.yu5052@gmail.com</t>
    <phoneticPr fontId="23"/>
  </si>
  <si>
    <t>アンヴァース</t>
    <phoneticPr fontId="23"/>
  </si>
  <si>
    <t>片桐</t>
    <rPh sb="0" eb="2">
      <t>カタギリ</t>
    </rPh>
    <phoneticPr fontId="23"/>
  </si>
  <si>
    <t>美里</t>
    <rPh sb="0" eb="2">
      <t>ミサト</t>
    </rPh>
    <phoneticPr fontId="23"/>
  </si>
  <si>
    <t>上津</t>
    <rPh sb="0" eb="1">
      <t>ウワ</t>
    </rPh>
    <rPh sb="1" eb="2">
      <t>ツ</t>
    </rPh>
    <phoneticPr fontId="23"/>
  </si>
  <si>
    <t>慶和</t>
    <rPh sb="0" eb="2">
      <t>ヨシカズ</t>
    </rPh>
    <phoneticPr fontId="23"/>
  </si>
  <si>
    <t>岡</t>
    <rPh sb="0" eb="1">
      <t>オカ</t>
    </rPh>
    <phoneticPr fontId="23"/>
  </si>
  <si>
    <t>栄介</t>
    <rPh sb="0" eb="1">
      <t>エイ</t>
    </rPh>
    <rPh sb="1" eb="2">
      <t>スケ</t>
    </rPh>
    <phoneticPr fontId="23"/>
  </si>
  <si>
    <t>西嶌</t>
    <phoneticPr fontId="23"/>
  </si>
  <si>
    <t>津曲</t>
    <rPh sb="0" eb="2">
      <t>ツマガリ</t>
    </rPh>
    <phoneticPr fontId="23"/>
  </si>
  <si>
    <t>崇志</t>
    <rPh sb="0" eb="2">
      <t>タカシ</t>
    </rPh>
    <phoneticPr fontId="23"/>
  </si>
  <si>
    <t>湖南市</t>
    <rPh sb="0" eb="2">
      <t>コナン</t>
    </rPh>
    <rPh sb="2" eb="3">
      <t>シ</t>
    </rPh>
    <phoneticPr fontId="23"/>
  </si>
  <si>
    <t>越智</t>
    <rPh sb="0" eb="2">
      <t>オチ</t>
    </rPh>
    <phoneticPr fontId="23"/>
  </si>
  <si>
    <t>友基</t>
    <rPh sb="0" eb="2">
      <t>トモキ</t>
    </rPh>
    <phoneticPr fontId="23"/>
  </si>
  <si>
    <t>辻本</t>
    <rPh sb="0" eb="2">
      <t>ツジモト</t>
    </rPh>
    <phoneticPr fontId="23"/>
  </si>
  <si>
    <t>将士</t>
    <rPh sb="0" eb="2">
      <t>マサシ</t>
    </rPh>
    <phoneticPr fontId="23"/>
  </si>
  <si>
    <t>原</t>
    <rPh sb="0" eb="1">
      <t>ハラ</t>
    </rPh>
    <phoneticPr fontId="23"/>
  </si>
  <si>
    <t>智則</t>
    <rPh sb="0" eb="2">
      <t>トモノリ</t>
    </rPh>
    <phoneticPr fontId="23"/>
  </si>
  <si>
    <t>ピーター</t>
    <phoneticPr fontId="23"/>
  </si>
  <si>
    <t>リーダー</t>
    <phoneticPr fontId="23"/>
  </si>
  <si>
    <t>鍋内</t>
    <rPh sb="0" eb="2">
      <t>ナベウチ</t>
    </rPh>
    <phoneticPr fontId="23"/>
  </si>
  <si>
    <t>雄樹</t>
    <rPh sb="0" eb="2">
      <t>ユウキ</t>
    </rPh>
    <phoneticPr fontId="23"/>
  </si>
  <si>
    <t>智彦</t>
    <rPh sb="0" eb="2">
      <t>トモヒコ</t>
    </rPh>
    <phoneticPr fontId="23"/>
  </si>
  <si>
    <t>大垣市</t>
    <rPh sb="0" eb="3">
      <t>オオガキシ</t>
    </rPh>
    <phoneticPr fontId="23"/>
  </si>
  <si>
    <t>個人登録</t>
    <rPh sb="0" eb="2">
      <t>コジン</t>
    </rPh>
    <rPh sb="2" eb="4">
      <t>トウロク</t>
    </rPh>
    <phoneticPr fontId="23"/>
  </si>
  <si>
    <t>一般の部</t>
    <rPh sb="0" eb="2">
      <t>イッパン</t>
    </rPh>
    <rPh sb="3" eb="4">
      <t>ブ</t>
    </rPh>
    <phoneticPr fontId="23"/>
  </si>
  <si>
    <t>チームＪＵＮＫＯ</t>
    <phoneticPr fontId="23"/>
  </si>
  <si>
    <t>ふ０５</t>
  </si>
  <si>
    <t>ふ１０</t>
  </si>
  <si>
    <t>ふ０３</t>
  </si>
  <si>
    <t>ふ０４</t>
  </si>
  <si>
    <t>ふ０６</t>
  </si>
  <si>
    <t>ふ０７</t>
  </si>
  <si>
    <t>ふ０８</t>
  </si>
  <si>
    <t>ふ０９</t>
  </si>
  <si>
    <t>ふれふれ坊主</t>
    <rPh sb="4" eb="6">
      <t>ボウズ</t>
    </rPh>
    <phoneticPr fontId="23"/>
  </si>
  <si>
    <t>西口正剛</t>
    <rPh sb="0" eb="2">
      <t>ニシグチ</t>
    </rPh>
    <rPh sb="2" eb="4">
      <t>マサタケ</t>
    </rPh>
    <phoneticPr fontId="23"/>
  </si>
  <si>
    <t>第14回大会2018年</t>
    <phoneticPr fontId="23"/>
  </si>
  <si>
    <t>2018.7.8</t>
    <phoneticPr fontId="23"/>
  </si>
  <si>
    <t>しおんとクワガタ</t>
    <phoneticPr fontId="23"/>
  </si>
  <si>
    <t>今津大二郎</t>
    <rPh sb="0" eb="2">
      <t>イマズ</t>
    </rPh>
    <rPh sb="2" eb="5">
      <t>ダイジロウ</t>
    </rPh>
    <phoneticPr fontId="23"/>
  </si>
  <si>
    <t>山形祐樹</t>
    <rPh sb="0" eb="2">
      <t>ヤマガタ</t>
    </rPh>
    <rPh sb="2" eb="4">
      <t>ユウキ</t>
    </rPh>
    <phoneticPr fontId="23"/>
  </si>
  <si>
    <t>真田千春</t>
    <rPh sb="0" eb="2">
      <t>サナダ</t>
    </rPh>
    <rPh sb="2" eb="4">
      <t>チハル</t>
    </rPh>
    <phoneticPr fontId="23"/>
  </si>
  <si>
    <t>吉田恵里</t>
    <rPh sb="0" eb="2">
      <t>ヨシダ</t>
    </rPh>
    <rPh sb="2" eb="4">
      <t>エリ</t>
    </rPh>
    <phoneticPr fontId="23"/>
  </si>
  <si>
    <t>浜口彩加</t>
    <rPh sb="0" eb="2">
      <t>ハマグチ</t>
    </rPh>
    <rPh sb="2" eb="4">
      <t>アヤカ</t>
    </rPh>
    <phoneticPr fontId="23"/>
  </si>
  <si>
    <t>三代康成</t>
    <rPh sb="0" eb="4">
      <t>ミシロヤスナリ</t>
    </rPh>
    <phoneticPr fontId="23"/>
  </si>
  <si>
    <t>金谷太郎</t>
    <rPh sb="0" eb="2">
      <t>カナタニ</t>
    </rPh>
    <rPh sb="2" eb="4">
      <t>タロウ</t>
    </rPh>
    <phoneticPr fontId="23"/>
  </si>
  <si>
    <t>成宮康弘</t>
    <rPh sb="0" eb="2">
      <t>ナルミヤ</t>
    </rPh>
    <rPh sb="2" eb="4">
      <t>ヤスヒロ</t>
    </rPh>
    <phoneticPr fontId="23"/>
  </si>
  <si>
    <t>三代梨絵</t>
    <rPh sb="0" eb="4">
      <t>ミシロリエ</t>
    </rPh>
    <phoneticPr fontId="23"/>
  </si>
  <si>
    <t>木村美香</t>
    <rPh sb="0" eb="2">
      <t>キムラ</t>
    </rPh>
    <rPh sb="2" eb="4">
      <t>ミカ</t>
    </rPh>
    <phoneticPr fontId="23"/>
  </si>
  <si>
    <t>筒井珠世</t>
    <rPh sb="0" eb="2">
      <t>ツツイ</t>
    </rPh>
    <rPh sb="2" eb="4">
      <t>タマヨ</t>
    </rPh>
    <phoneticPr fontId="23"/>
  </si>
  <si>
    <t>グリフィンズ</t>
    <phoneticPr fontId="23"/>
  </si>
  <si>
    <t/>
  </si>
  <si>
    <t>西川</t>
    <rPh sb="0" eb="2">
      <t>ニシカワ</t>
    </rPh>
    <phoneticPr fontId="23"/>
  </si>
  <si>
    <t>昌一</t>
    <rPh sb="0" eb="2">
      <t>マサカズ</t>
    </rPh>
    <phoneticPr fontId="23"/>
  </si>
  <si>
    <t>義弘</t>
    <rPh sb="0" eb="2">
      <t>ヨシヒロ</t>
    </rPh>
    <phoneticPr fontId="23"/>
  </si>
  <si>
    <t>坂田</t>
    <rPh sb="0" eb="2">
      <t>サカタ</t>
    </rPh>
    <phoneticPr fontId="23"/>
  </si>
  <si>
    <t>野方</t>
    <rPh sb="0" eb="1">
      <t>ノ</t>
    </rPh>
    <rPh sb="1" eb="2">
      <t>カタ</t>
    </rPh>
    <phoneticPr fontId="23"/>
  </si>
  <si>
    <t>華子</t>
    <rPh sb="0" eb="2">
      <t>ハナコ</t>
    </rPh>
    <phoneticPr fontId="23"/>
  </si>
  <si>
    <t>中山</t>
    <rPh sb="0" eb="2">
      <t>ナカヤマ</t>
    </rPh>
    <phoneticPr fontId="23"/>
  </si>
  <si>
    <t>泰嘉</t>
    <rPh sb="0" eb="2">
      <t>ヤスヨシ</t>
    </rPh>
    <phoneticPr fontId="23"/>
  </si>
  <si>
    <t xml:space="preserve">傳樹 </t>
  </si>
  <si>
    <t>紗映子</t>
    <rPh sb="0" eb="1">
      <t>サ</t>
    </rPh>
    <rPh sb="1" eb="3">
      <t>エイコ</t>
    </rPh>
    <phoneticPr fontId="23"/>
  </si>
  <si>
    <t>長谷川</t>
    <rPh sb="0" eb="3">
      <t>ハセガワ</t>
    </rPh>
    <phoneticPr fontId="23"/>
  </si>
  <si>
    <t>優</t>
    <rPh sb="0" eb="1">
      <t>マサ</t>
    </rPh>
    <phoneticPr fontId="23"/>
  </si>
  <si>
    <t>松本</t>
    <rPh sb="0" eb="2">
      <t>マツモト</t>
    </rPh>
    <phoneticPr fontId="23"/>
  </si>
  <si>
    <t>光美</t>
    <rPh sb="0" eb="2">
      <t>テルミ</t>
    </rPh>
    <phoneticPr fontId="23"/>
  </si>
  <si>
    <t>草野</t>
    <rPh sb="0" eb="2">
      <t>クサノ</t>
    </rPh>
    <phoneticPr fontId="23"/>
  </si>
  <si>
    <t>活地</t>
    <rPh sb="0" eb="1">
      <t>カツ</t>
    </rPh>
    <rPh sb="1" eb="2">
      <t>チ</t>
    </rPh>
    <phoneticPr fontId="23"/>
  </si>
  <si>
    <t>あ２３</t>
  </si>
  <si>
    <t>吉川</t>
    <rPh sb="0" eb="2">
      <t>ヨシカワ</t>
    </rPh>
    <phoneticPr fontId="23"/>
  </si>
  <si>
    <t>孝次</t>
    <rPh sb="0" eb="2">
      <t>コウジ</t>
    </rPh>
    <phoneticPr fontId="23"/>
  </si>
  <si>
    <t>あ２４</t>
  </si>
  <si>
    <t>姫田</t>
    <rPh sb="0" eb="2">
      <t>ヒメダ</t>
    </rPh>
    <phoneticPr fontId="23"/>
  </si>
  <si>
    <t>和憲</t>
    <rPh sb="0" eb="2">
      <t>カズノリ</t>
    </rPh>
    <phoneticPr fontId="23"/>
  </si>
  <si>
    <t>あ２５</t>
  </si>
  <si>
    <t>森本</t>
    <rPh sb="0" eb="2">
      <t>モリモト</t>
    </rPh>
    <phoneticPr fontId="23"/>
  </si>
  <si>
    <t>進太郎</t>
    <rPh sb="0" eb="3">
      <t>シンタロウ</t>
    </rPh>
    <phoneticPr fontId="23"/>
  </si>
  <si>
    <t>あ２６</t>
  </si>
  <si>
    <t>あ２７</t>
  </si>
  <si>
    <t>あん０１</t>
    <phoneticPr fontId="23"/>
  </si>
  <si>
    <t>あん０２</t>
    <phoneticPr fontId="23"/>
  </si>
  <si>
    <t>池田</t>
    <rPh sb="0" eb="2">
      <t>イケダ</t>
    </rPh>
    <phoneticPr fontId="23"/>
  </si>
  <si>
    <t>枝理</t>
    <rPh sb="0" eb="2">
      <t>エリ</t>
    </rPh>
    <phoneticPr fontId="23"/>
  </si>
  <si>
    <t>あん０３</t>
  </si>
  <si>
    <t>あん０４</t>
  </si>
  <si>
    <t>あん０５</t>
  </si>
  <si>
    <t>植田</t>
    <rPh sb="0" eb="2">
      <t>ウエダ</t>
    </rPh>
    <phoneticPr fontId="23"/>
  </si>
  <si>
    <t>早耶</t>
    <rPh sb="0" eb="2">
      <t>サヤ</t>
    </rPh>
    <phoneticPr fontId="23"/>
  </si>
  <si>
    <t>東近江市</t>
    <rPh sb="0" eb="3">
      <t>ヒガシオウミ</t>
    </rPh>
    <rPh sb="3" eb="4">
      <t>シ</t>
    </rPh>
    <phoneticPr fontId="23"/>
  </si>
  <si>
    <t>あん０６</t>
  </si>
  <si>
    <t>脇坂</t>
    <rPh sb="0" eb="2">
      <t>ワキサカ</t>
    </rPh>
    <phoneticPr fontId="23"/>
  </si>
  <si>
    <t>愛里</t>
    <rPh sb="0" eb="2">
      <t>アイリ</t>
    </rPh>
    <phoneticPr fontId="23"/>
  </si>
  <si>
    <t>あん０７</t>
  </si>
  <si>
    <t>和樹</t>
    <rPh sb="0" eb="2">
      <t>カズキ</t>
    </rPh>
    <phoneticPr fontId="23"/>
  </si>
  <si>
    <t>あん０８</t>
  </si>
  <si>
    <t>あん０９</t>
  </si>
  <si>
    <t>あん１０</t>
  </si>
  <si>
    <t>あん１１</t>
  </si>
  <si>
    <t>あん１２</t>
  </si>
  <si>
    <t>あん１３</t>
  </si>
  <si>
    <t>あん１４</t>
  </si>
  <si>
    <t>あん１５</t>
  </si>
  <si>
    <t>あん１６</t>
  </si>
  <si>
    <t>あん１７</t>
  </si>
  <si>
    <t>寺元</t>
  </si>
  <si>
    <t>翔太</t>
  </si>
  <si>
    <t>あん１８</t>
  </si>
  <si>
    <t>あん１９</t>
  </si>
  <si>
    <t>日野町</t>
    <rPh sb="0" eb="3">
      <t>ヒノチョウ</t>
    </rPh>
    <phoneticPr fontId="23"/>
  </si>
  <si>
    <t>あん２０</t>
  </si>
  <si>
    <t>薮内</t>
    <rPh sb="0" eb="2">
      <t>ヤブウチ</t>
    </rPh>
    <phoneticPr fontId="23"/>
  </si>
  <si>
    <t>豪</t>
    <rPh sb="0" eb="1">
      <t>ゴウ</t>
    </rPh>
    <phoneticPr fontId="23"/>
  </si>
  <si>
    <t>あん２１</t>
  </si>
  <si>
    <t>あん２２</t>
  </si>
  <si>
    <t>高森</t>
    <rPh sb="0" eb="2">
      <t>タカモリ</t>
    </rPh>
    <phoneticPr fontId="23"/>
  </si>
  <si>
    <t>康志</t>
    <rPh sb="0" eb="2">
      <t>ヤスシ</t>
    </rPh>
    <phoneticPr fontId="23"/>
  </si>
  <si>
    <t>あん２３</t>
  </si>
  <si>
    <t>友喜</t>
    <rPh sb="0" eb="1">
      <t>トモ</t>
    </rPh>
    <rPh sb="1" eb="2">
      <t>キ</t>
    </rPh>
    <phoneticPr fontId="23"/>
  </si>
  <si>
    <t>あん２４</t>
  </si>
  <si>
    <t>原山</t>
    <rPh sb="0" eb="2">
      <t>ハラヤマ</t>
    </rPh>
    <phoneticPr fontId="23"/>
  </si>
  <si>
    <t>侑己</t>
    <phoneticPr fontId="23"/>
  </si>
  <si>
    <t>あん２５</t>
  </si>
  <si>
    <t>垣内</t>
    <rPh sb="0" eb="2">
      <t>カキウチ</t>
    </rPh>
    <phoneticPr fontId="23"/>
  </si>
  <si>
    <t>義則</t>
    <rPh sb="0" eb="2">
      <t>ヨシノリ</t>
    </rPh>
    <phoneticPr fontId="23"/>
  </si>
  <si>
    <t>ジュニア</t>
    <phoneticPr fontId="23"/>
  </si>
  <si>
    <t>京セラテニスクラブ</t>
    <rPh sb="0" eb="1">
      <t>キョウ</t>
    </rPh>
    <phoneticPr fontId="23"/>
  </si>
  <si>
    <t>の場合</t>
    <rPh sb="1" eb="3">
      <t>バアイ</t>
    </rPh>
    <phoneticPr fontId="23"/>
  </si>
  <si>
    <t>き０３</t>
  </si>
  <si>
    <t>岩本</t>
    <rPh sb="0" eb="2">
      <t>イワモト</t>
    </rPh>
    <phoneticPr fontId="23"/>
  </si>
  <si>
    <t>祥平</t>
    <rPh sb="0" eb="2">
      <t>ショウヘイ</t>
    </rPh>
    <phoneticPr fontId="23"/>
  </si>
  <si>
    <t>彰</t>
    <phoneticPr fontId="23"/>
  </si>
  <si>
    <t>司</t>
    <rPh sb="0" eb="1">
      <t>ツカサ</t>
    </rPh>
    <phoneticPr fontId="23"/>
  </si>
  <si>
    <t>友結</t>
    <rPh sb="0" eb="1">
      <t>トモ</t>
    </rPh>
    <rPh sb="1" eb="2">
      <t>ムス</t>
    </rPh>
    <phoneticPr fontId="23"/>
  </si>
  <si>
    <t>栗山</t>
    <rPh sb="0" eb="2">
      <t>クリヤマ</t>
    </rPh>
    <phoneticPr fontId="23"/>
  </si>
  <si>
    <t>飛鳥</t>
    <rPh sb="0" eb="2">
      <t>アスカ</t>
    </rPh>
    <phoneticPr fontId="23"/>
  </si>
  <si>
    <t>佐治</t>
  </si>
  <si>
    <t>武</t>
  </si>
  <si>
    <t>き２０</t>
  </si>
  <si>
    <t>き２２</t>
  </si>
  <si>
    <t>滝本</t>
    <rPh sb="0" eb="2">
      <t>タキモト</t>
    </rPh>
    <phoneticPr fontId="23"/>
  </si>
  <si>
    <t>照夫</t>
    <rPh sb="0" eb="2">
      <t>テルオ</t>
    </rPh>
    <phoneticPr fontId="23"/>
  </si>
  <si>
    <t>直川</t>
    <rPh sb="0" eb="2">
      <t>ナオカワ</t>
    </rPh>
    <phoneticPr fontId="23"/>
  </si>
  <si>
    <t>悟</t>
    <rPh sb="0" eb="1">
      <t>サトル</t>
    </rPh>
    <phoneticPr fontId="23"/>
  </si>
  <si>
    <t>濵口</t>
    <rPh sb="0" eb="2">
      <t>ハマグチ</t>
    </rPh>
    <phoneticPr fontId="23"/>
  </si>
  <si>
    <t>里穂</t>
    <rPh sb="0" eb="2">
      <t>リホ</t>
    </rPh>
    <phoneticPr fontId="23"/>
  </si>
  <si>
    <t>ふ１１</t>
  </si>
  <si>
    <t>ふ１２</t>
  </si>
  <si>
    <t>ふ１３</t>
  </si>
  <si>
    <t>ふ１４</t>
  </si>
  <si>
    <t>ふ１５</t>
  </si>
  <si>
    <t>ふ１６</t>
  </si>
  <si>
    <t>ふ１７</t>
  </si>
  <si>
    <t>ふ１８</t>
  </si>
  <si>
    <t>ふ１９</t>
  </si>
  <si>
    <t>ふ２０</t>
  </si>
  <si>
    <t>ふ２１</t>
  </si>
  <si>
    <t>kyun-chosu0808@outlook.jp</t>
    <phoneticPr fontId="23"/>
  </si>
  <si>
    <t>近清</t>
    <rPh sb="0" eb="1">
      <t>チカ</t>
    </rPh>
    <rPh sb="1" eb="2">
      <t>キヨ</t>
    </rPh>
    <phoneticPr fontId="23"/>
  </si>
  <si>
    <t>真司</t>
    <rPh sb="0" eb="2">
      <t>シンジ</t>
    </rPh>
    <phoneticPr fontId="23"/>
  </si>
  <si>
    <t>近清真司</t>
    <rPh sb="0" eb="1">
      <t>チカ</t>
    </rPh>
    <rPh sb="1" eb="2">
      <t>キヨ</t>
    </rPh>
    <rPh sb="2" eb="4">
      <t>シンジ</t>
    </rPh>
    <phoneticPr fontId="23"/>
  </si>
  <si>
    <t>kawanami0930@yahoo.co.jp</t>
    <phoneticPr fontId="23"/>
  </si>
  <si>
    <t>漆原大介</t>
    <rPh sb="0" eb="2">
      <t>ウルシハラ</t>
    </rPh>
    <rPh sb="2" eb="4">
      <t>ダイスケ</t>
    </rPh>
    <phoneticPr fontId="23"/>
  </si>
  <si>
    <t>土田哲也</t>
    <rPh sb="0" eb="2">
      <t>ツチダ</t>
    </rPh>
    <rPh sb="2" eb="4">
      <t>テツヤ</t>
    </rPh>
    <phoneticPr fontId="23"/>
  </si>
  <si>
    <t>金谷太郎</t>
    <rPh sb="0" eb="2">
      <t>カネタニ</t>
    </rPh>
    <rPh sb="2" eb="4">
      <t>タロウ</t>
    </rPh>
    <phoneticPr fontId="23"/>
  </si>
  <si>
    <t>佐野望</t>
    <rPh sb="0" eb="2">
      <t>サノ</t>
    </rPh>
    <rPh sb="2" eb="3">
      <t>ノゾミ</t>
    </rPh>
    <phoneticPr fontId="23"/>
  </si>
  <si>
    <t>吉野淳也</t>
    <rPh sb="0" eb="2">
      <t>ヨシノ</t>
    </rPh>
    <rPh sb="2" eb="4">
      <t>ジュンヤ</t>
    </rPh>
    <phoneticPr fontId="23"/>
  </si>
  <si>
    <t>中山幸典</t>
    <rPh sb="0" eb="2">
      <t>ナカヤマ</t>
    </rPh>
    <rPh sb="2" eb="4">
      <t>ユキノリ</t>
    </rPh>
    <phoneticPr fontId="23"/>
  </si>
  <si>
    <t>岡田</t>
    <rPh sb="0" eb="2">
      <t>オカダ</t>
    </rPh>
    <phoneticPr fontId="23"/>
  </si>
  <si>
    <t>真樹</t>
    <rPh sb="0" eb="2">
      <t>マサキ</t>
    </rPh>
    <phoneticPr fontId="23"/>
  </si>
  <si>
    <t>岡田真樹</t>
    <rPh sb="0" eb="2">
      <t>オカダ</t>
    </rPh>
    <rPh sb="2" eb="4">
      <t>マサキ</t>
    </rPh>
    <phoneticPr fontId="23"/>
  </si>
  <si>
    <t>南</t>
    <rPh sb="0" eb="1">
      <t>ミナミ</t>
    </rPh>
    <phoneticPr fontId="23"/>
  </si>
  <si>
    <t>久遠</t>
    <rPh sb="0" eb="2">
      <t>クオン</t>
    </rPh>
    <phoneticPr fontId="23"/>
  </si>
  <si>
    <t>南久遠</t>
    <rPh sb="0" eb="1">
      <t>ミナミ</t>
    </rPh>
    <rPh sb="1" eb="3">
      <t>クオン</t>
    </rPh>
    <phoneticPr fontId="23"/>
  </si>
  <si>
    <t>椿原</t>
    <rPh sb="0" eb="2">
      <t>ツバキハラ</t>
    </rPh>
    <phoneticPr fontId="23"/>
  </si>
  <si>
    <t>航輝</t>
    <rPh sb="0" eb="2">
      <t>コウキ</t>
    </rPh>
    <phoneticPr fontId="23"/>
  </si>
  <si>
    <t>椿原航輝</t>
    <rPh sb="0" eb="2">
      <t>ツバキハラ</t>
    </rPh>
    <rPh sb="2" eb="4">
      <t>コウキ</t>
    </rPh>
    <phoneticPr fontId="23"/>
  </si>
  <si>
    <t>飛鷹</t>
    <rPh sb="0" eb="2">
      <t>ヒダカ</t>
    </rPh>
    <phoneticPr fontId="23"/>
  </si>
  <si>
    <t>強志</t>
    <rPh sb="0" eb="2">
      <t>ツヨシ</t>
    </rPh>
    <phoneticPr fontId="23"/>
  </si>
  <si>
    <t>飛鷹強志</t>
    <rPh sb="0" eb="2">
      <t>ヒダカ</t>
    </rPh>
    <rPh sb="2" eb="4">
      <t>ツヨシ</t>
    </rPh>
    <phoneticPr fontId="23"/>
  </si>
  <si>
    <t>将吾</t>
    <rPh sb="0" eb="2">
      <t>ショウゴ</t>
    </rPh>
    <phoneticPr fontId="23"/>
  </si>
  <si>
    <t>寺本将吾</t>
    <rPh sb="0" eb="2">
      <t>テラモト</t>
    </rPh>
    <rPh sb="2" eb="4">
      <t>ショウゴ</t>
    </rPh>
    <phoneticPr fontId="23"/>
  </si>
  <si>
    <t>村上卓</t>
    <rPh sb="0" eb="2">
      <t>ムラカミ</t>
    </rPh>
    <rPh sb="2" eb="3">
      <t>タク</t>
    </rPh>
    <phoneticPr fontId="23"/>
  </si>
  <si>
    <t>山本将義</t>
    <rPh sb="0" eb="2">
      <t>ヤマモト</t>
    </rPh>
    <rPh sb="2" eb="4">
      <t>マサヨシ</t>
    </rPh>
    <phoneticPr fontId="23"/>
  </si>
  <si>
    <t>藤井正和</t>
    <rPh sb="0" eb="2">
      <t>フジイ</t>
    </rPh>
    <rPh sb="2" eb="4">
      <t>マサカズ</t>
    </rPh>
    <phoneticPr fontId="23"/>
  </si>
  <si>
    <t>武藤幸宏</t>
    <rPh sb="0" eb="2">
      <t>ムトウ</t>
    </rPh>
    <rPh sb="2" eb="4">
      <t>ユキヒロ</t>
    </rPh>
    <phoneticPr fontId="23"/>
  </si>
  <si>
    <t>小出周平</t>
    <rPh sb="0" eb="2">
      <t>コイデ</t>
    </rPh>
    <rPh sb="2" eb="4">
      <t>シュウヘイ</t>
    </rPh>
    <phoneticPr fontId="23"/>
  </si>
  <si>
    <t>鹿野</t>
    <rPh sb="0" eb="2">
      <t>シカノ</t>
    </rPh>
    <phoneticPr fontId="23"/>
  </si>
  <si>
    <t>雄大</t>
    <rPh sb="0" eb="2">
      <t>ユウダイ</t>
    </rPh>
    <phoneticPr fontId="23"/>
  </si>
  <si>
    <t>鹿野雄大</t>
    <rPh sb="0" eb="2">
      <t>シカノ</t>
    </rPh>
    <rPh sb="2" eb="4">
      <t>ユウダイ</t>
    </rPh>
    <phoneticPr fontId="23"/>
  </si>
  <si>
    <t>澁谷</t>
    <rPh sb="0" eb="1">
      <t>シブ</t>
    </rPh>
    <rPh sb="1" eb="2">
      <t>タニ</t>
    </rPh>
    <phoneticPr fontId="23"/>
  </si>
  <si>
    <t>晃大</t>
    <rPh sb="0" eb="2">
      <t>コウダイ</t>
    </rPh>
    <phoneticPr fontId="23"/>
  </si>
  <si>
    <t>澁谷晃大</t>
    <rPh sb="0" eb="2">
      <t>シブヤ</t>
    </rPh>
    <rPh sb="2" eb="4">
      <t>コウダイ</t>
    </rPh>
    <phoneticPr fontId="23"/>
  </si>
  <si>
    <t>遼太郎</t>
    <rPh sb="0" eb="3">
      <t>リョウタロウ</t>
    </rPh>
    <phoneticPr fontId="23"/>
  </si>
  <si>
    <t>松本遼太郎</t>
    <rPh sb="0" eb="2">
      <t>マツモト</t>
    </rPh>
    <rPh sb="2" eb="5">
      <t>リョウタロウ</t>
    </rPh>
    <phoneticPr fontId="23"/>
  </si>
  <si>
    <t>浜田</t>
    <rPh sb="0" eb="2">
      <t>ハマダ</t>
    </rPh>
    <phoneticPr fontId="23"/>
  </si>
  <si>
    <t>豊</t>
    <rPh sb="0" eb="1">
      <t>ユタカ</t>
    </rPh>
    <phoneticPr fontId="23"/>
  </si>
  <si>
    <t>浜田豊</t>
    <rPh sb="0" eb="2">
      <t>ハマダ</t>
    </rPh>
    <rPh sb="2" eb="3">
      <t>ユタカ</t>
    </rPh>
    <phoneticPr fontId="23"/>
  </si>
  <si>
    <t>平野優也</t>
    <rPh sb="0" eb="2">
      <t>ヒラノ</t>
    </rPh>
    <rPh sb="2" eb="4">
      <t>ユウヤ</t>
    </rPh>
    <phoneticPr fontId="23"/>
  </si>
  <si>
    <t>三重県</t>
    <rPh sb="0" eb="3">
      <t>ミエケン</t>
    </rPh>
    <phoneticPr fontId="23"/>
  </si>
  <si>
    <t>黒坂</t>
    <rPh sb="0" eb="2">
      <t>クロサカ</t>
    </rPh>
    <phoneticPr fontId="23"/>
  </si>
  <si>
    <t>晶子</t>
    <rPh sb="0" eb="2">
      <t>アキコ</t>
    </rPh>
    <phoneticPr fontId="23"/>
  </si>
  <si>
    <t>山口</t>
    <rPh sb="0" eb="2">
      <t>ヤマグチ</t>
    </rPh>
    <phoneticPr fontId="23"/>
  </si>
  <si>
    <t>漆原友里</t>
    <rPh sb="0" eb="2">
      <t>ウルシハラ</t>
    </rPh>
    <rPh sb="2" eb="4">
      <t>ユリ</t>
    </rPh>
    <phoneticPr fontId="23"/>
  </si>
  <si>
    <t>菜摘</t>
    <rPh sb="0" eb="2">
      <t>ナツミ</t>
    </rPh>
    <phoneticPr fontId="23"/>
  </si>
  <si>
    <t>草野菜摘</t>
    <rPh sb="0" eb="2">
      <t>クサノ</t>
    </rPh>
    <rPh sb="2" eb="4">
      <t>ナツミ</t>
    </rPh>
    <phoneticPr fontId="23"/>
  </si>
  <si>
    <t>武田</t>
    <rPh sb="0" eb="2">
      <t>タケダ</t>
    </rPh>
    <phoneticPr fontId="23"/>
  </si>
  <si>
    <t>亜加梨</t>
    <rPh sb="0" eb="3">
      <t>アカリ</t>
    </rPh>
    <phoneticPr fontId="23"/>
  </si>
  <si>
    <t>武田亜加梨</t>
    <rPh sb="0" eb="2">
      <t>タケダ</t>
    </rPh>
    <rPh sb="2" eb="5">
      <t>アカリ</t>
    </rPh>
    <phoneticPr fontId="23"/>
  </si>
  <si>
    <t>千恵</t>
    <rPh sb="0" eb="2">
      <t>チエ</t>
    </rPh>
    <phoneticPr fontId="23"/>
  </si>
  <si>
    <t>健治</t>
    <rPh sb="0" eb="2">
      <t>ケンジ</t>
    </rPh>
    <phoneticPr fontId="23"/>
  </si>
  <si>
    <t>本多</t>
    <rPh sb="0" eb="2">
      <t>ホンダ</t>
    </rPh>
    <phoneticPr fontId="23"/>
  </si>
  <si>
    <t>勇輝</t>
    <rPh sb="0" eb="2">
      <t>ユウキ</t>
    </rPh>
    <phoneticPr fontId="23"/>
  </si>
  <si>
    <t>堤</t>
    <rPh sb="0" eb="1">
      <t>ツツミ</t>
    </rPh>
    <phoneticPr fontId="23"/>
  </si>
  <si>
    <t>泰彦</t>
    <rPh sb="0" eb="2">
      <t>ヤスヒコ</t>
    </rPh>
    <phoneticPr fontId="23"/>
  </si>
  <si>
    <t>新谷</t>
    <rPh sb="0" eb="2">
      <t>シンヤ</t>
    </rPh>
    <phoneticPr fontId="23"/>
  </si>
  <si>
    <t>良</t>
    <rPh sb="0" eb="1">
      <t>リョウ</t>
    </rPh>
    <phoneticPr fontId="23"/>
  </si>
  <si>
    <t>谷</t>
    <rPh sb="0" eb="1">
      <t>タニ</t>
    </rPh>
    <phoneticPr fontId="23"/>
  </si>
  <si>
    <t>寿子</t>
    <rPh sb="0" eb="2">
      <t>ヒサコ</t>
    </rPh>
    <phoneticPr fontId="23"/>
  </si>
  <si>
    <t>川上</t>
    <phoneticPr fontId="23"/>
  </si>
  <si>
    <t>美弥子</t>
    <rPh sb="0" eb="3">
      <t>ミヤコ</t>
    </rPh>
    <phoneticPr fontId="23"/>
  </si>
  <si>
    <t>美和</t>
    <rPh sb="0" eb="2">
      <t>ミワ</t>
    </rPh>
    <phoneticPr fontId="23"/>
  </si>
  <si>
    <t>大塚</t>
    <rPh sb="0" eb="2">
      <t>オオツカ</t>
    </rPh>
    <phoneticPr fontId="23"/>
  </si>
  <si>
    <t>陽</t>
    <rPh sb="0" eb="1">
      <t>ヨウ</t>
    </rPh>
    <phoneticPr fontId="23"/>
  </si>
  <si>
    <t>山内</t>
    <rPh sb="0" eb="2">
      <t>ヤマウチ</t>
    </rPh>
    <phoneticPr fontId="23"/>
  </si>
  <si>
    <t>雄平</t>
    <rPh sb="0" eb="2">
      <t>ユウヘイ</t>
    </rPh>
    <phoneticPr fontId="23"/>
  </si>
  <si>
    <t>木村</t>
    <rPh sb="0" eb="2">
      <t>キムラ</t>
    </rPh>
    <phoneticPr fontId="23"/>
  </si>
  <si>
    <t>美香</t>
    <rPh sb="0" eb="2">
      <t>ミカ</t>
    </rPh>
    <phoneticPr fontId="23"/>
  </si>
  <si>
    <t>梶木</t>
    <rPh sb="0" eb="2">
      <t>カジキ</t>
    </rPh>
    <phoneticPr fontId="23"/>
  </si>
  <si>
    <t>和子</t>
    <rPh sb="0" eb="2">
      <t>カズコ</t>
    </rPh>
    <phoneticPr fontId="23"/>
  </si>
  <si>
    <t>春澄</t>
    <rPh sb="0" eb="1">
      <t>ハル</t>
    </rPh>
    <rPh sb="1" eb="2">
      <t>スミ</t>
    </rPh>
    <phoneticPr fontId="23"/>
  </si>
  <si>
    <t>青井</t>
  </si>
  <si>
    <t>亘</t>
  </si>
  <si>
    <t>照夫</t>
  </si>
  <si>
    <t>雄介</t>
    <rPh sb="0" eb="2">
      <t>ユウスケ</t>
    </rPh>
    <phoneticPr fontId="23"/>
  </si>
  <si>
    <t>中嶋</t>
    <rPh sb="0" eb="2">
      <t>ナカジマ</t>
    </rPh>
    <phoneticPr fontId="23"/>
  </si>
  <si>
    <t>うさかめ</t>
    <phoneticPr fontId="23"/>
  </si>
  <si>
    <t>牛道</t>
    <rPh sb="0" eb="1">
      <t>ウシ</t>
    </rPh>
    <rPh sb="1" eb="2">
      <t>ミチ</t>
    </rPh>
    <phoneticPr fontId="23"/>
  </si>
  <si>
    <t>土肥</t>
    <rPh sb="0" eb="2">
      <t>ドイ</t>
    </rPh>
    <phoneticPr fontId="23"/>
  </si>
  <si>
    <t>将博</t>
    <rPh sb="0" eb="2">
      <t>マサヒロ</t>
    </rPh>
    <phoneticPr fontId="23"/>
  </si>
  <si>
    <t>啓吾</t>
    <rPh sb="0" eb="2">
      <t>ケイゴ</t>
    </rPh>
    <phoneticPr fontId="23"/>
  </si>
  <si>
    <t>脇野</t>
    <rPh sb="0" eb="2">
      <t>ワキノ</t>
    </rPh>
    <phoneticPr fontId="23"/>
  </si>
  <si>
    <t>佳邦</t>
    <rPh sb="0" eb="1">
      <t>ヨシ</t>
    </rPh>
    <rPh sb="1" eb="2">
      <t>クニ</t>
    </rPh>
    <phoneticPr fontId="23"/>
  </si>
  <si>
    <t>峰　</t>
  </si>
  <si>
    <t>利光</t>
  </si>
  <si>
    <t>龍司</t>
  </si>
  <si>
    <t>牛道</t>
    <rPh sb="0" eb="2">
      <t>ウシミチ</t>
    </rPh>
    <phoneticPr fontId="23"/>
  </si>
  <si>
    <t>心</t>
    <rPh sb="0" eb="1">
      <t>ココロ</t>
    </rPh>
    <phoneticPr fontId="23"/>
  </si>
  <si>
    <t>美佳</t>
    <rPh sb="0" eb="2">
      <t>ミカ</t>
    </rPh>
    <phoneticPr fontId="23"/>
  </si>
  <si>
    <t>苗村</t>
    <rPh sb="0" eb="2">
      <t>ナエムラ</t>
    </rPh>
    <phoneticPr fontId="23"/>
  </si>
  <si>
    <t>永松</t>
    <rPh sb="0" eb="2">
      <t>ナガマツ</t>
    </rPh>
    <phoneticPr fontId="23"/>
  </si>
  <si>
    <t>貴子</t>
    <rPh sb="0" eb="2">
      <t>タカコ</t>
    </rPh>
    <phoneticPr fontId="23"/>
  </si>
  <si>
    <t>藤田</t>
    <rPh sb="0" eb="2">
      <t>フジタ</t>
    </rPh>
    <phoneticPr fontId="23"/>
  </si>
  <si>
    <t>博美</t>
    <rPh sb="0" eb="2">
      <t>ヒロミ</t>
    </rPh>
    <phoneticPr fontId="23"/>
  </si>
  <si>
    <t>有紀</t>
    <rPh sb="0" eb="2">
      <t>ユキ</t>
    </rPh>
    <phoneticPr fontId="23"/>
  </si>
  <si>
    <t>都</t>
    <rPh sb="0" eb="1">
      <t>ミヤコ</t>
    </rPh>
    <phoneticPr fontId="23"/>
  </si>
  <si>
    <t>岩花</t>
    <rPh sb="0" eb="1">
      <t>イワ</t>
    </rPh>
    <rPh sb="1" eb="2">
      <t>ハナ</t>
    </rPh>
    <phoneticPr fontId="23"/>
  </si>
  <si>
    <t>功</t>
    <rPh sb="0" eb="1">
      <t>イサオ</t>
    </rPh>
    <phoneticPr fontId="23"/>
  </si>
  <si>
    <t>皓太</t>
    <rPh sb="0" eb="2">
      <t>コウタ</t>
    </rPh>
    <phoneticPr fontId="23"/>
  </si>
  <si>
    <t>林</t>
    <rPh sb="0" eb="1">
      <t>ハヤシ</t>
    </rPh>
    <phoneticPr fontId="23"/>
  </si>
  <si>
    <t>哲学</t>
    <rPh sb="0" eb="2">
      <t>テツガク</t>
    </rPh>
    <phoneticPr fontId="23"/>
  </si>
  <si>
    <t>愛荘町</t>
    <rPh sb="0" eb="3">
      <t>アイショウチョウ</t>
    </rPh>
    <phoneticPr fontId="23"/>
  </si>
  <si>
    <t>中島</t>
    <rPh sb="0" eb="2">
      <t>ナカジマ</t>
    </rPh>
    <phoneticPr fontId="23"/>
  </si>
  <si>
    <t>(261-5)*1000+2000*5=26600</t>
    <phoneticPr fontId="23"/>
  </si>
  <si>
    <t>うさかめクロス</t>
    <phoneticPr fontId="23"/>
  </si>
  <si>
    <t>う２４</t>
    <phoneticPr fontId="23"/>
  </si>
  <si>
    <t>UP STAR☆</t>
    <phoneticPr fontId="23"/>
  </si>
  <si>
    <t>グリーンアップル</t>
    <phoneticPr fontId="23"/>
  </si>
  <si>
    <t>NEXT</t>
    <phoneticPr fontId="23"/>
  </si>
  <si>
    <t>エール</t>
    <phoneticPr fontId="23"/>
  </si>
  <si>
    <t>第17回大会2021年</t>
    <phoneticPr fontId="23"/>
  </si>
  <si>
    <t>第16回大会2020年</t>
    <phoneticPr fontId="23"/>
  </si>
  <si>
    <t>第15回大会2019年</t>
    <phoneticPr fontId="23"/>
  </si>
  <si>
    <t>MTT</t>
    <phoneticPr fontId="23"/>
  </si>
  <si>
    <t>吉野　淳也</t>
    <rPh sb="0" eb="2">
      <t>ヨシノ</t>
    </rPh>
    <rPh sb="3" eb="5">
      <t>ジュンヤ</t>
    </rPh>
    <phoneticPr fontId="23"/>
  </si>
  <si>
    <t>本多　勇輝</t>
    <rPh sb="0" eb="2">
      <t>ホンダ</t>
    </rPh>
    <rPh sb="3" eb="4">
      <t>イサム</t>
    </rPh>
    <rPh sb="4" eb="5">
      <t>カガヤ</t>
    </rPh>
    <phoneticPr fontId="23"/>
  </si>
  <si>
    <t>新谷　良</t>
    <rPh sb="0" eb="2">
      <t>シンヤ</t>
    </rPh>
    <rPh sb="3" eb="4">
      <t>リョウ</t>
    </rPh>
    <phoneticPr fontId="23"/>
  </si>
  <si>
    <t>池尻　陽香</t>
    <rPh sb="0" eb="2">
      <t>イケジリ</t>
    </rPh>
    <rPh sb="3" eb="4">
      <t>ヨウ</t>
    </rPh>
    <rPh sb="4" eb="5">
      <t>カオリ</t>
    </rPh>
    <phoneticPr fontId="23"/>
  </si>
  <si>
    <t>松村　明香</t>
    <rPh sb="0" eb="2">
      <t>マツムラ</t>
    </rPh>
    <rPh sb="3" eb="5">
      <t>メイカ</t>
    </rPh>
    <phoneticPr fontId="23"/>
  </si>
  <si>
    <t>山脇　聖菜</t>
    <rPh sb="0" eb="2">
      <t>ヤマワキ</t>
    </rPh>
    <rPh sb="3" eb="4">
      <t>セイ</t>
    </rPh>
    <rPh sb="4" eb="5">
      <t>ナ</t>
    </rPh>
    <phoneticPr fontId="23"/>
  </si>
  <si>
    <t>林　哲学</t>
    <rPh sb="0" eb="1">
      <t>ハヤシ</t>
    </rPh>
    <rPh sb="2" eb="4">
      <t>テツガク</t>
    </rPh>
    <phoneticPr fontId="23"/>
  </si>
  <si>
    <t>牛道　雄介</t>
    <rPh sb="0" eb="2">
      <t>ウシミチ</t>
    </rPh>
    <rPh sb="3" eb="5">
      <t>ユウスケ</t>
    </rPh>
    <phoneticPr fontId="23"/>
  </si>
  <si>
    <t>竹田　圭佑</t>
    <rPh sb="0" eb="2">
      <t>タケダ</t>
    </rPh>
    <rPh sb="3" eb="5">
      <t>ケイスケ</t>
    </rPh>
    <phoneticPr fontId="23"/>
  </si>
  <si>
    <t>永松　貴子</t>
    <rPh sb="0" eb="2">
      <t>ナガマツ</t>
    </rPh>
    <rPh sb="3" eb="4">
      <t>キ</t>
    </rPh>
    <rPh sb="4" eb="5">
      <t>コ</t>
    </rPh>
    <phoneticPr fontId="23"/>
  </si>
  <si>
    <t>岡野　羽</t>
    <rPh sb="0" eb="2">
      <t>オカノ</t>
    </rPh>
    <rPh sb="3" eb="4">
      <t>ハネ</t>
    </rPh>
    <phoneticPr fontId="23"/>
  </si>
  <si>
    <t>大野　美南</t>
    <rPh sb="0" eb="2">
      <t>オオノ</t>
    </rPh>
    <rPh sb="3" eb="4">
      <t>ウツク</t>
    </rPh>
    <phoneticPr fontId="23"/>
  </si>
  <si>
    <t>漆原　大介</t>
    <rPh sb="0" eb="2">
      <t>ウルシバラ</t>
    </rPh>
    <rPh sb="3" eb="5">
      <t>ダイスケ</t>
    </rPh>
    <phoneticPr fontId="23"/>
  </si>
  <si>
    <t>鍵谷　浩太</t>
    <rPh sb="0" eb="2">
      <t>カギタニ</t>
    </rPh>
    <rPh sb="3" eb="5">
      <t>コウタ</t>
    </rPh>
    <phoneticPr fontId="23"/>
  </si>
  <si>
    <t>上津　慶和</t>
    <rPh sb="0" eb="2">
      <t>ウエツ</t>
    </rPh>
    <rPh sb="3" eb="5">
      <t>ヨシカズ</t>
    </rPh>
    <phoneticPr fontId="23"/>
  </si>
  <si>
    <t>漆原　友里</t>
    <rPh sb="0" eb="2">
      <t>ウルシバラ</t>
    </rPh>
    <rPh sb="3" eb="4">
      <t>トモ</t>
    </rPh>
    <rPh sb="4" eb="5">
      <t>サト</t>
    </rPh>
    <phoneticPr fontId="23"/>
  </si>
  <si>
    <t>植田　早耶</t>
    <rPh sb="0" eb="2">
      <t>ウエダ</t>
    </rPh>
    <rPh sb="3" eb="5">
      <t>サヤ</t>
    </rPh>
    <phoneticPr fontId="23"/>
  </si>
  <si>
    <t>鍵弥　初美</t>
    <rPh sb="0" eb="1">
      <t>カギ</t>
    </rPh>
    <rPh sb="1" eb="2">
      <t>ヤ</t>
    </rPh>
    <rPh sb="3" eb="5">
      <t>ハツミ</t>
    </rPh>
    <phoneticPr fontId="23"/>
  </si>
  <si>
    <t>OV３００</t>
    <phoneticPr fontId="23"/>
  </si>
  <si>
    <t>クリティカルヒット</t>
    <phoneticPr fontId="23"/>
  </si>
  <si>
    <t>三代　康成</t>
    <rPh sb="0" eb="2">
      <t>ミシロ</t>
    </rPh>
    <rPh sb="3" eb="5">
      <t>ヤスナリ</t>
    </rPh>
    <phoneticPr fontId="23"/>
  </si>
  <si>
    <t>成宮　康弘</t>
    <rPh sb="0" eb="2">
      <t>ナルミヤ</t>
    </rPh>
    <rPh sb="3" eb="5">
      <t>ヤスヒロ</t>
    </rPh>
    <phoneticPr fontId="23"/>
  </si>
  <si>
    <t>古市　卓志</t>
    <rPh sb="0" eb="2">
      <t>フルイチ</t>
    </rPh>
    <rPh sb="3" eb="5">
      <t>タクシ</t>
    </rPh>
    <phoneticPr fontId="23"/>
  </si>
  <si>
    <t>三代　梨絵</t>
    <rPh sb="0" eb="2">
      <t>ミシロ</t>
    </rPh>
    <rPh sb="3" eb="5">
      <t>リエ</t>
    </rPh>
    <phoneticPr fontId="23"/>
  </si>
  <si>
    <t>筒井　珠世</t>
    <rPh sb="0" eb="2">
      <t>ツツイ</t>
    </rPh>
    <rPh sb="3" eb="5">
      <t>タマヨ</t>
    </rPh>
    <phoneticPr fontId="23"/>
  </si>
  <si>
    <t>土肥　裕子</t>
    <rPh sb="0" eb="2">
      <t>ドヒ</t>
    </rPh>
    <rPh sb="3" eb="5">
      <t>ユウコ</t>
    </rPh>
    <phoneticPr fontId="23"/>
  </si>
  <si>
    <t>山田広美</t>
    <rPh sb="0" eb="2">
      <t>ヤマダ</t>
    </rPh>
    <rPh sb="2" eb="4">
      <t>ヒロミ</t>
    </rPh>
    <phoneticPr fontId="23"/>
  </si>
  <si>
    <t>山本　浩之</t>
    <rPh sb="0" eb="2">
      <t>ヤマモト</t>
    </rPh>
    <rPh sb="3" eb="5">
      <t>ヒロユキ</t>
    </rPh>
    <phoneticPr fontId="23"/>
  </si>
  <si>
    <t>森　寿人</t>
    <rPh sb="0" eb="1">
      <t>モリ</t>
    </rPh>
    <rPh sb="2" eb="3">
      <t>コトブキ</t>
    </rPh>
    <rPh sb="3" eb="4">
      <t>ヒト</t>
    </rPh>
    <phoneticPr fontId="23"/>
  </si>
  <si>
    <t>山口　登紀子</t>
    <rPh sb="0" eb="2">
      <t>ヤマグチ</t>
    </rPh>
    <rPh sb="3" eb="6">
      <t>トキコ</t>
    </rPh>
    <phoneticPr fontId="23"/>
  </si>
  <si>
    <t>黒坂　晶子</t>
    <rPh sb="0" eb="2">
      <t>クロサカ</t>
    </rPh>
    <rPh sb="3" eb="4">
      <t>アキラ</t>
    </rPh>
    <rPh sb="4" eb="5">
      <t>コ</t>
    </rPh>
    <phoneticPr fontId="23"/>
  </si>
  <si>
    <t>山口　千恵</t>
    <rPh sb="0" eb="2">
      <t>ヤマグチ</t>
    </rPh>
    <rPh sb="3" eb="5">
      <t>チエ</t>
    </rPh>
    <phoneticPr fontId="23"/>
  </si>
  <si>
    <t>杉山　邦夫</t>
    <rPh sb="0" eb="2">
      <t>スギヤマ</t>
    </rPh>
    <rPh sb="3" eb="5">
      <t>クニオ</t>
    </rPh>
    <phoneticPr fontId="23"/>
  </si>
  <si>
    <t>辻　義規</t>
    <rPh sb="0" eb="1">
      <t>ツジ</t>
    </rPh>
    <rPh sb="2" eb="3">
      <t>ヨシ</t>
    </rPh>
    <rPh sb="3" eb="4">
      <t>キ</t>
    </rPh>
    <phoneticPr fontId="23"/>
  </si>
  <si>
    <t>水元　淳史</t>
    <rPh sb="0" eb="2">
      <t>ミズモト</t>
    </rPh>
    <rPh sb="3" eb="5">
      <t>アツシ</t>
    </rPh>
    <phoneticPr fontId="23"/>
  </si>
  <si>
    <t>田中　有紀</t>
    <rPh sb="0" eb="2">
      <t>タナカ</t>
    </rPh>
    <rPh sb="3" eb="5">
      <t>ユキ</t>
    </rPh>
    <phoneticPr fontId="23"/>
  </si>
  <si>
    <t>竹下　光代</t>
    <rPh sb="0" eb="2">
      <t>タケシタ</t>
    </rPh>
    <rPh sb="3" eb="5">
      <t>ミツヨ</t>
    </rPh>
    <phoneticPr fontId="23"/>
  </si>
  <si>
    <t>辻　佳子</t>
    <rPh sb="0" eb="1">
      <t>ツジ</t>
    </rPh>
    <rPh sb="2" eb="4">
      <t>ヨシコ</t>
    </rPh>
    <phoneticPr fontId="23"/>
  </si>
  <si>
    <t>廣瀬</t>
    <rPh sb="0" eb="2">
      <t>ヒロセ</t>
    </rPh>
    <phoneticPr fontId="23"/>
  </si>
  <si>
    <t>淳</t>
    <rPh sb="0" eb="1">
      <t>ジュン</t>
    </rPh>
    <phoneticPr fontId="23"/>
  </si>
  <si>
    <t>松前</t>
    <rPh sb="0" eb="2">
      <t>マツマエ</t>
    </rPh>
    <phoneticPr fontId="23"/>
  </si>
  <si>
    <t>満</t>
    <rPh sb="0" eb="1">
      <t>ミツル</t>
    </rPh>
    <phoneticPr fontId="23"/>
  </si>
  <si>
    <t>あ２８</t>
  </si>
  <si>
    <t>堅田</t>
    <rPh sb="0" eb="2">
      <t>カタタ</t>
    </rPh>
    <phoneticPr fontId="23"/>
  </si>
  <si>
    <t>瑞木</t>
    <rPh sb="0" eb="2">
      <t>ミズキ</t>
    </rPh>
    <phoneticPr fontId="23"/>
  </si>
  <si>
    <t>あ２９</t>
  </si>
  <si>
    <t>大脇</t>
    <rPh sb="0" eb="2">
      <t>オオワキ</t>
    </rPh>
    <phoneticPr fontId="23"/>
  </si>
  <si>
    <t>和世</t>
    <rPh sb="0" eb="2">
      <t>カズヨ</t>
    </rPh>
    <phoneticPr fontId="23"/>
  </si>
  <si>
    <t>あ３０</t>
  </si>
  <si>
    <t>中野</t>
    <rPh sb="0" eb="2">
      <t>ナカノ</t>
    </rPh>
    <phoneticPr fontId="23"/>
  </si>
  <si>
    <t>あ３１</t>
  </si>
  <si>
    <t>堀田</t>
    <rPh sb="0" eb="2">
      <t>ホッタ</t>
    </rPh>
    <phoneticPr fontId="23"/>
  </si>
  <si>
    <t>明子</t>
    <rPh sb="0" eb="2">
      <t>アキコ</t>
    </rPh>
    <phoneticPr fontId="23"/>
  </si>
  <si>
    <t>あ３２</t>
  </si>
  <si>
    <t>法戸</t>
    <rPh sb="0" eb="2">
      <t>ホウド</t>
    </rPh>
    <phoneticPr fontId="23"/>
  </si>
  <si>
    <t>義也</t>
    <rPh sb="0" eb="2">
      <t>ヨシナリ</t>
    </rPh>
    <phoneticPr fontId="23"/>
  </si>
  <si>
    <t>代表者　川上　英二</t>
    <rPh sb="4" eb="6">
      <t>カワカミ</t>
    </rPh>
    <rPh sb="7" eb="9">
      <t>エイジ</t>
    </rPh>
    <phoneticPr fontId="23"/>
  </si>
  <si>
    <t>ytennisjp2000@yahoo.co.jp</t>
    <phoneticPr fontId="23"/>
  </si>
  <si>
    <t>アプストＴＣ</t>
    <phoneticPr fontId="23"/>
  </si>
  <si>
    <t>あぷ01</t>
    <phoneticPr fontId="23"/>
  </si>
  <si>
    <t>あぷ０２</t>
    <phoneticPr fontId="23"/>
  </si>
  <si>
    <t>あぷ03</t>
  </si>
  <si>
    <t>あぷ04</t>
  </si>
  <si>
    <t>あぷ05</t>
  </si>
  <si>
    <t>あぷ06</t>
  </si>
  <si>
    <t>あぷ07</t>
  </si>
  <si>
    <t>あぷ08</t>
  </si>
  <si>
    <t>あぷ09</t>
  </si>
  <si>
    <t>あぷ10</t>
  </si>
  <si>
    <t>あぷ11</t>
  </si>
  <si>
    <t>あぷ12</t>
  </si>
  <si>
    <t>あぷ13</t>
  </si>
  <si>
    <t>日高</t>
    <rPh sb="0" eb="2">
      <t>ヒダカ</t>
    </rPh>
    <phoneticPr fontId="23"/>
  </si>
  <si>
    <t>眞規子</t>
  </si>
  <si>
    <t>あぷ14</t>
  </si>
  <si>
    <t>長谷出</t>
    <rPh sb="0" eb="2">
      <t>ハセ</t>
    </rPh>
    <rPh sb="2" eb="3">
      <t>デ</t>
    </rPh>
    <phoneticPr fontId="23"/>
  </si>
  <si>
    <t>浩</t>
    <rPh sb="0" eb="1">
      <t>ヒロシ</t>
    </rPh>
    <phoneticPr fontId="23"/>
  </si>
  <si>
    <t>あぷ15</t>
  </si>
  <si>
    <t>本池</t>
    <rPh sb="0" eb="2">
      <t>モトイケ</t>
    </rPh>
    <phoneticPr fontId="23"/>
  </si>
  <si>
    <t>清子</t>
    <phoneticPr fontId="23"/>
  </si>
  <si>
    <t>あぷ16</t>
  </si>
  <si>
    <t>純也</t>
    <phoneticPr fontId="23"/>
  </si>
  <si>
    <t>あぷ17</t>
  </si>
  <si>
    <t>村田</t>
    <rPh sb="0" eb="2">
      <t>ムラタ</t>
    </rPh>
    <phoneticPr fontId="23"/>
  </si>
  <si>
    <t>朋子</t>
    <rPh sb="0" eb="2">
      <t>トモコ</t>
    </rPh>
    <phoneticPr fontId="23"/>
  </si>
  <si>
    <t>あぷ18</t>
  </si>
  <si>
    <t>理恵子</t>
  </si>
  <si>
    <t>あぷ19</t>
  </si>
  <si>
    <t>竹村</t>
    <phoneticPr fontId="23"/>
  </si>
  <si>
    <t>治</t>
  </si>
  <si>
    <t>あぷ20</t>
  </si>
  <si>
    <t>木村</t>
    <phoneticPr fontId="23"/>
  </si>
  <si>
    <t>誠</t>
  </si>
  <si>
    <t>あぷ21</t>
  </si>
  <si>
    <t>容子</t>
  </si>
  <si>
    <t>あぷ22</t>
  </si>
  <si>
    <t>謙太郎</t>
    <phoneticPr fontId="23"/>
  </si>
  <si>
    <t>鈴鹿市</t>
    <rPh sb="0" eb="3">
      <t>スズカシ</t>
    </rPh>
    <phoneticPr fontId="23"/>
  </si>
  <si>
    <t>あぷ23</t>
  </si>
  <si>
    <t>下地</t>
    <phoneticPr fontId="23"/>
  </si>
  <si>
    <t>昭徹</t>
  </si>
  <si>
    <t>あぷ24</t>
  </si>
  <si>
    <t>服部</t>
    <phoneticPr fontId="23"/>
  </si>
  <si>
    <t>龍優</t>
  </si>
  <si>
    <t>亀山市</t>
    <rPh sb="0" eb="2">
      <t>カメヤマ</t>
    </rPh>
    <rPh sb="2" eb="3">
      <t>シ</t>
    </rPh>
    <phoneticPr fontId="23"/>
  </si>
  <si>
    <t>あぷ25</t>
  </si>
  <si>
    <t>齋藤</t>
    <phoneticPr fontId="23"/>
  </si>
  <si>
    <t>波月</t>
  </si>
  <si>
    <t>あぷ26</t>
  </si>
  <si>
    <t>古市</t>
    <phoneticPr fontId="23"/>
  </si>
  <si>
    <t>雄哉</t>
  </si>
  <si>
    <t>あぷ27</t>
  </si>
  <si>
    <t>大塚</t>
    <phoneticPr fontId="23"/>
  </si>
  <si>
    <t>光稀</t>
  </si>
  <si>
    <t>あぷ28</t>
  </si>
  <si>
    <t>東</t>
    <rPh sb="0" eb="1">
      <t>ヒガシ</t>
    </rPh>
    <phoneticPr fontId="23"/>
  </si>
  <si>
    <t>正隆</t>
    <rPh sb="0" eb="2">
      <t>マサタカ</t>
    </rPh>
    <phoneticPr fontId="23"/>
  </si>
  <si>
    <t>あぷ29</t>
  </si>
  <si>
    <t>二ツ井</t>
    <rPh sb="0" eb="1">
      <t>フタ</t>
    </rPh>
    <rPh sb="2" eb="3">
      <t>イ</t>
    </rPh>
    <phoneticPr fontId="23"/>
  </si>
  <si>
    <t>裕也</t>
    <rPh sb="0" eb="2">
      <t>ユウヤ</t>
    </rPh>
    <phoneticPr fontId="23"/>
  </si>
  <si>
    <t>あぷ30</t>
  </si>
  <si>
    <t>山崎</t>
    <rPh sb="0" eb="2">
      <t>ヤマサキ</t>
    </rPh>
    <phoneticPr fontId="23"/>
  </si>
  <si>
    <t>西野</t>
    <rPh sb="0" eb="2">
      <t>ニシノ</t>
    </rPh>
    <phoneticPr fontId="23"/>
  </si>
  <si>
    <t>美恵</t>
    <rPh sb="0" eb="2">
      <t>ミエ</t>
    </rPh>
    <phoneticPr fontId="23"/>
  </si>
  <si>
    <t>小田</t>
    <rPh sb="0" eb="2">
      <t>オダ</t>
    </rPh>
    <phoneticPr fontId="23"/>
  </si>
  <si>
    <t>紀彦</t>
    <rPh sb="0" eb="2">
      <t>ノリヒコ</t>
    </rPh>
    <phoneticPr fontId="23"/>
  </si>
  <si>
    <t>寿人</t>
    <rPh sb="0" eb="2">
      <t>スミト</t>
    </rPh>
    <phoneticPr fontId="23"/>
  </si>
  <si>
    <t>佳明</t>
    <rPh sb="0" eb="2">
      <t>ヨシアキ</t>
    </rPh>
    <phoneticPr fontId="23"/>
  </si>
  <si>
    <t>あん２６</t>
  </si>
  <si>
    <t>あん２７</t>
  </si>
  <si>
    <t>三箇</t>
    <rPh sb="0" eb="2">
      <t>サンガ</t>
    </rPh>
    <phoneticPr fontId="23"/>
  </si>
  <si>
    <t>あん２８</t>
  </si>
  <si>
    <t>純兵</t>
    <rPh sb="0" eb="1">
      <t>ジュン</t>
    </rPh>
    <phoneticPr fontId="23"/>
  </si>
  <si>
    <t>代表　中尾 慶太</t>
    <rPh sb="3" eb="5">
      <t>ナカオ</t>
    </rPh>
    <rPh sb="6" eb="8">
      <t>ケイタ</t>
    </rPh>
    <phoneticPr fontId="23"/>
  </si>
  <si>
    <t>k.n.1412.queen@gmail.com</t>
    <phoneticPr fontId="23"/>
  </si>
  <si>
    <t>石井</t>
    <rPh sb="0" eb="2">
      <t>イシイ</t>
    </rPh>
    <phoneticPr fontId="23"/>
  </si>
  <si>
    <t>耶真斗</t>
    <rPh sb="0" eb="3">
      <t>ヤマト</t>
    </rPh>
    <phoneticPr fontId="23"/>
  </si>
  <si>
    <t>石川</t>
    <rPh sb="0" eb="2">
      <t>イシカワ</t>
    </rPh>
    <phoneticPr fontId="23"/>
  </si>
  <si>
    <t>和洋</t>
    <rPh sb="0" eb="2">
      <t>カズヒロ</t>
    </rPh>
    <phoneticPr fontId="23"/>
  </si>
  <si>
    <t>竜王町</t>
    <rPh sb="0" eb="3">
      <t>リュウオウチョウ</t>
    </rPh>
    <phoneticPr fontId="23"/>
  </si>
  <si>
    <t>圭</t>
    <rPh sb="0" eb="1">
      <t>ケイ</t>
    </rPh>
    <phoneticPr fontId="23"/>
  </si>
  <si>
    <t>仲田</t>
    <rPh sb="0" eb="2">
      <t>ナカタ</t>
    </rPh>
    <phoneticPr fontId="23"/>
  </si>
  <si>
    <t>慶介</t>
    <rPh sb="0" eb="2">
      <t>ケイスケ</t>
    </rPh>
    <phoneticPr fontId="23"/>
  </si>
  <si>
    <t>吉岡　京子</t>
    <rPh sb="0" eb="2">
      <t>ヨシオカ</t>
    </rPh>
    <rPh sb="3" eb="5">
      <t>キョウコ</t>
    </rPh>
    <phoneticPr fontId="23"/>
  </si>
  <si>
    <t>kihokyoko75@gmail.com</t>
    <phoneticPr fontId="23"/>
  </si>
  <si>
    <t>ふ０１</t>
  </si>
  <si>
    <t>水本</t>
  </si>
  <si>
    <t>淳史</t>
  </si>
  <si>
    <t>フレンズ</t>
  </si>
  <si>
    <t>ふ０２</t>
  </si>
  <si>
    <t>清水</t>
  </si>
  <si>
    <t>善弘</t>
  </si>
  <si>
    <t>大樹</t>
  </si>
  <si>
    <t>大津市</t>
  </si>
  <si>
    <t>北野</t>
  </si>
  <si>
    <t>照幸</t>
  </si>
  <si>
    <t>成宮</t>
  </si>
  <si>
    <t>康弘</t>
  </si>
  <si>
    <t>中谷</t>
  </si>
  <si>
    <t>健志</t>
  </si>
  <si>
    <t>平塚</t>
  </si>
  <si>
    <t xml:space="preserve"> 聡</t>
  </si>
  <si>
    <t>池端</t>
  </si>
  <si>
    <t>誠治</t>
  </si>
  <si>
    <t>三代</t>
  </si>
  <si>
    <t>康成</t>
  </si>
  <si>
    <t>古市</t>
  </si>
  <si>
    <t>卓志</t>
  </si>
  <si>
    <t>中川</t>
  </si>
  <si>
    <t>浩樹</t>
  </si>
  <si>
    <t>筒井</t>
  </si>
  <si>
    <t>珠世</t>
  </si>
  <si>
    <t>米原市</t>
  </si>
  <si>
    <t>松井</t>
  </si>
  <si>
    <t>美和子</t>
  </si>
  <si>
    <t>梨絵</t>
  </si>
  <si>
    <t>土肥</t>
  </si>
  <si>
    <t>祐子</t>
  </si>
  <si>
    <t>岡野</t>
  </si>
  <si>
    <t>羽</t>
  </si>
  <si>
    <t>松村</t>
  </si>
  <si>
    <t>明香</t>
  </si>
  <si>
    <t>松村明香</t>
  </si>
  <si>
    <t>宇治市</t>
  </si>
  <si>
    <t>鍵弥</t>
  </si>
  <si>
    <t>初美</t>
  </si>
  <si>
    <t>鍵弥初美</t>
  </si>
  <si>
    <t>吉岡</t>
  </si>
  <si>
    <t>京子</t>
  </si>
  <si>
    <t>愛荘町</t>
  </si>
  <si>
    <t>出縄</t>
  </si>
  <si>
    <t>久子</t>
  </si>
  <si>
    <t>大野</t>
  </si>
  <si>
    <t>美南</t>
  </si>
  <si>
    <t>大野美南</t>
  </si>
  <si>
    <t>湖南市</t>
  </si>
  <si>
    <t>２人</t>
    <rPh sb="1" eb="2">
      <t>ニン</t>
    </rPh>
    <phoneticPr fontId="23"/>
  </si>
  <si>
    <t>OK</t>
    <phoneticPr fontId="23"/>
  </si>
  <si>
    <t>卓也</t>
    <rPh sb="0" eb="2">
      <t>タクヤ</t>
    </rPh>
    <phoneticPr fontId="23"/>
  </si>
  <si>
    <t>藤田卓也</t>
    <rPh sb="0" eb="2">
      <t>フジタ</t>
    </rPh>
    <rPh sb="2" eb="4">
      <t>タクヤ</t>
    </rPh>
    <phoneticPr fontId="23"/>
  </si>
  <si>
    <t>楠瀬</t>
    <rPh sb="0" eb="2">
      <t>クスノセ</t>
    </rPh>
    <phoneticPr fontId="23"/>
  </si>
  <si>
    <t>正雄</t>
    <rPh sb="0" eb="2">
      <t>マサオ</t>
    </rPh>
    <phoneticPr fontId="23"/>
  </si>
  <si>
    <t>楠瀬正雄</t>
    <rPh sb="0" eb="2">
      <t>クスノセ</t>
    </rPh>
    <rPh sb="2" eb="4">
      <t>マサオ</t>
    </rPh>
    <phoneticPr fontId="23"/>
  </si>
  <si>
    <t>大橋</t>
    <rPh sb="0" eb="2">
      <t>オオハシ</t>
    </rPh>
    <phoneticPr fontId="23"/>
  </si>
  <si>
    <t>直季</t>
    <rPh sb="0" eb="2">
      <t>ナオキ</t>
    </rPh>
    <phoneticPr fontId="23"/>
  </si>
  <si>
    <t>大橋直季</t>
    <rPh sb="0" eb="2">
      <t>オオハシ</t>
    </rPh>
    <rPh sb="2" eb="3">
      <t>スナオ</t>
    </rPh>
    <rPh sb="3" eb="4">
      <t>キ</t>
    </rPh>
    <phoneticPr fontId="23"/>
  </si>
  <si>
    <t>谷内口</t>
    <rPh sb="0" eb="3">
      <t>ヤチグチ</t>
    </rPh>
    <phoneticPr fontId="23"/>
  </si>
  <si>
    <t>淳</t>
    <rPh sb="0" eb="1">
      <t>アツシ</t>
    </rPh>
    <phoneticPr fontId="23"/>
  </si>
  <si>
    <t>谷内口淳</t>
    <rPh sb="0" eb="3">
      <t>ヤチグチ</t>
    </rPh>
    <rPh sb="3" eb="4">
      <t>アツシ</t>
    </rPh>
    <phoneticPr fontId="23"/>
  </si>
  <si>
    <t>帆足</t>
    <rPh sb="0" eb="2">
      <t>ホアシ</t>
    </rPh>
    <phoneticPr fontId="23"/>
  </si>
  <si>
    <t>介</t>
    <rPh sb="0" eb="1">
      <t>カイ</t>
    </rPh>
    <phoneticPr fontId="23"/>
  </si>
  <si>
    <t>帆足介</t>
    <rPh sb="0" eb="2">
      <t>ホアシ</t>
    </rPh>
    <rPh sb="2" eb="3">
      <t>カイ</t>
    </rPh>
    <phoneticPr fontId="23"/>
  </si>
  <si>
    <t>葛川</t>
    <rPh sb="0" eb="2">
      <t>カツカワ</t>
    </rPh>
    <phoneticPr fontId="23"/>
  </si>
  <si>
    <t>来弥</t>
    <rPh sb="0" eb="1">
      <t>ク</t>
    </rPh>
    <rPh sb="1" eb="2">
      <t>ヤ</t>
    </rPh>
    <phoneticPr fontId="23"/>
  </si>
  <si>
    <t>葛川来弥</t>
    <rPh sb="0" eb="2">
      <t>カツカワ</t>
    </rPh>
    <rPh sb="2" eb="3">
      <t>ク</t>
    </rPh>
    <rPh sb="3" eb="4">
      <t>ヤ</t>
    </rPh>
    <phoneticPr fontId="23"/>
  </si>
  <si>
    <t>内藤</t>
    <rPh sb="0" eb="2">
      <t>ナイトウ</t>
    </rPh>
    <phoneticPr fontId="23"/>
  </si>
  <si>
    <t>歩</t>
    <rPh sb="0" eb="1">
      <t>アユ</t>
    </rPh>
    <phoneticPr fontId="23"/>
  </si>
  <si>
    <t>内藤歩</t>
    <rPh sb="0" eb="2">
      <t>ナイトウ</t>
    </rPh>
    <rPh sb="2" eb="3">
      <t>アユム</t>
    </rPh>
    <phoneticPr fontId="23"/>
  </si>
  <si>
    <t>久保村</t>
    <rPh sb="0" eb="3">
      <t>クボムラ</t>
    </rPh>
    <phoneticPr fontId="23"/>
  </si>
  <si>
    <t>悠史</t>
    <rPh sb="0" eb="2">
      <t>ユウシ</t>
    </rPh>
    <phoneticPr fontId="23"/>
  </si>
  <si>
    <t>久保村悠史</t>
    <rPh sb="0" eb="3">
      <t>クボムラ</t>
    </rPh>
    <rPh sb="3" eb="5">
      <t>ユウシ</t>
    </rPh>
    <phoneticPr fontId="23"/>
  </si>
  <si>
    <t>さつ紀</t>
    <rPh sb="2" eb="3">
      <t>キ</t>
    </rPh>
    <phoneticPr fontId="23"/>
  </si>
  <si>
    <t>ぐ36</t>
    <phoneticPr fontId="23"/>
  </si>
  <si>
    <t>鹿野さつ紀</t>
    <rPh sb="0" eb="2">
      <t>シカノ</t>
    </rPh>
    <rPh sb="4" eb="5">
      <t>キ</t>
    </rPh>
    <phoneticPr fontId="23"/>
  </si>
  <si>
    <t>ぐ37</t>
    <phoneticPr fontId="23"/>
  </si>
  <si>
    <t>ぐ38</t>
    <phoneticPr fontId="23"/>
  </si>
  <si>
    <t>ぐ39</t>
    <phoneticPr fontId="23"/>
  </si>
  <si>
    <t>ぐ４０</t>
  </si>
  <si>
    <t>高森</t>
    <rPh sb="0" eb="1">
      <t>タカ</t>
    </rPh>
    <rPh sb="1" eb="2">
      <t>モリ</t>
    </rPh>
    <phoneticPr fontId="23"/>
  </si>
  <si>
    <t>美保</t>
    <rPh sb="0" eb="2">
      <t>ミホ</t>
    </rPh>
    <phoneticPr fontId="23"/>
  </si>
  <si>
    <t>ぐ40</t>
    <phoneticPr fontId="23"/>
  </si>
  <si>
    <t>高森美保</t>
    <rPh sb="0" eb="2">
      <t>タカモリ</t>
    </rPh>
    <rPh sb="2" eb="4">
      <t>ミホ</t>
    </rPh>
    <phoneticPr fontId="23"/>
  </si>
  <si>
    <t>代表　川並和之</t>
    <rPh sb="0" eb="2">
      <t>ダイヒョウ</t>
    </rPh>
    <rPh sb="3" eb="7">
      <t>カワナミカズユキ</t>
    </rPh>
    <phoneticPr fontId="23"/>
  </si>
  <si>
    <t>駿亮</t>
    <rPh sb="0" eb="1">
      <t>シュン</t>
    </rPh>
    <rPh sb="1" eb="2">
      <t>リョウ</t>
    </rPh>
    <phoneticPr fontId="23"/>
  </si>
  <si>
    <t>　彩</t>
    <rPh sb="1" eb="2">
      <t>アヤ</t>
    </rPh>
    <phoneticPr fontId="23"/>
  </si>
  <si>
    <t>裕子</t>
    <rPh sb="0" eb="2">
      <t>ユウコ</t>
    </rPh>
    <phoneticPr fontId="23"/>
  </si>
  <si>
    <t>け２６</t>
  </si>
  <si>
    <t>小野</t>
    <rPh sb="0" eb="2">
      <t>オノ</t>
    </rPh>
    <phoneticPr fontId="23"/>
  </si>
  <si>
    <t>裕美</t>
    <phoneticPr fontId="23"/>
  </si>
  <si>
    <t>け２７</t>
  </si>
  <si>
    <t>柏木</t>
    <rPh sb="0" eb="2">
      <t>カシワギ</t>
    </rPh>
    <phoneticPr fontId="23"/>
  </si>
  <si>
    <t>由紀</t>
    <rPh sb="0" eb="2">
      <t>ユキ</t>
    </rPh>
    <phoneticPr fontId="23"/>
  </si>
  <si>
    <t>け２８</t>
  </si>
  <si>
    <t>井川</t>
    <rPh sb="0" eb="2">
      <t>イガワ</t>
    </rPh>
    <phoneticPr fontId="23"/>
  </si>
  <si>
    <t>直哉</t>
    <rPh sb="0" eb="2">
      <t>ナオヤ</t>
    </rPh>
    <phoneticPr fontId="23"/>
  </si>
  <si>
    <t>岐阜県</t>
    <rPh sb="0" eb="3">
      <t>ギフケン</t>
    </rPh>
    <phoneticPr fontId="23"/>
  </si>
  <si>
    <t>代表　西村國太郎</t>
    <rPh sb="0" eb="2">
      <t>ダイヒョウ</t>
    </rPh>
    <rPh sb="3" eb="5">
      <t>ニシムラ</t>
    </rPh>
    <rPh sb="5" eb="8">
      <t>クニタロウ</t>
    </rPh>
    <phoneticPr fontId="23"/>
  </si>
  <si>
    <t>gametarou@nifty.com</t>
    <phoneticPr fontId="23"/>
  </si>
  <si>
    <t>青井亘</t>
  </si>
  <si>
    <t>ぷ０２</t>
    <phoneticPr fontId="23"/>
  </si>
  <si>
    <t>羽田照夫</t>
  </si>
  <si>
    <t>吉田知司</t>
  </si>
  <si>
    <t>鈴木英夫</t>
  </si>
  <si>
    <t>竹中</t>
    <rPh sb="0" eb="2">
      <t>タケナカ</t>
    </rPh>
    <phoneticPr fontId="23"/>
  </si>
  <si>
    <t>徳司</t>
    <rPh sb="0" eb="2">
      <t>トクジ</t>
    </rPh>
    <phoneticPr fontId="23"/>
  </si>
  <si>
    <t>竹中徳司</t>
    <rPh sb="0" eb="2">
      <t>タケナカ</t>
    </rPh>
    <rPh sb="2" eb="4">
      <t>トクジ</t>
    </rPh>
    <phoneticPr fontId="23"/>
  </si>
  <si>
    <t>プラチナ</t>
    <phoneticPr fontId="23"/>
  </si>
  <si>
    <t>平岩</t>
    <rPh sb="0" eb="2">
      <t>ヒライワ</t>
    </rPh>
    <phoneticPr fontId="23"/>
  </si>
  <si>
    <t>浩司</t>
    <rPh sb="0" eb="2">
      <t>コウジ</t>
    </rPh>
    <phoneticPr fontId="23"/>
  </si>
  <si>
    <t>平岩治司</t>
    <rPh sb="0" eb="2">
      <t>ヒライワ</t>
    </rPh>
    <rPh sb="2" eb="4">
      <t>ハルジ</t>
    </rPh>
    <phoneticPr fontId="23"/>
  </si>
  <si>
    <t>直樹</t>
    <rPh sb="0" eb="2">
      <t>ナオキ</t>
    </rPh>
    <phoneticPr fontId="23"/>
  </si>
  <si>
    <t>福島直樹</t>
    <rPh sb="0" eb="2">
      <t>フクシマ</t>
    </rPh>
    <rPh sb="2" eb="4">
      <t>ナオキ</t>
    </rPh>
    <phoneticPr fontId="23"/>
  </si>
  <si>
    <t>今村</t>
    <rPh sb="0" eb="2">
      <t>イマムラ</t>
    </rPh>
    <phoneticPr fontId="23"/>
  </si>
  <si>
    <t>宜明</t>
    <rPh sb="0" eb="2">
      <t>ノブアキ</t>
    </rPh>
    <phoneticPr fontId="23"/>
  </si>
  <si>
    <t>今村宣明</t>
    <rPh sb="0" eb="2">
      <t>イマムラ</t>
    </rPh>
    <rPh sb="2" eb="4">
      <t>ノブアキ</t>
    </rPh>
    <phoneticPr fontId="23"/>
  </si>
  <si>
    <t>新谷</t>
    <rPh sb="0" eb="2">
      <t>シンタニ</t>
    </rPh>
    <phoneticPr fontId="23"/>
  </si>
  <si>
    <t>弘之</t>
    <rPh sb="0" eb="2">
      <t>ヒロユキ</t>
    </rPh>
    <phoneticPr fontId="23"/>
  </si>
  <si>
    <t>新谷弘之</t>
    <rPh sb="0" eb="2">
      <t>シンタニ</t>
    </rPh>
    <rPh sb="2" eb="4">
      <t>ヒロユキ</t>
    </rPh>
    <phoneticPr fontId="23"/>
  </si>
  <si>
    <t>犬上郡多賀町</t>
    <rPh sb="0" eb="3">
      <t>イヌカミグン</t>
    </rPh>
    <rPh sb="3" eb="6">
      <t>タガチョウ</t>
    </rPh>
    <phoneticPr fontId="23"/>
  </si>
  <si>
    <t>前田</t>
    <rPh sb="0" eb="2">
      <t>マエダ</t>
    </rPh>
    <phoneticPr fontId="23"/>
  </si>
  <si>
    <t>喜久子</t>
    <rPh sb="0" eb="3">
      <t>キクコ</t>
    </rPh>
    <phoneticPr fontId="23"/>
  </si>
  <si>
    <t>前田喜久子</t>
    <rPh sb="0" eb="2">
      <t>マエダ</t>
    </rPh>
    <rPh sb="2" eb="5">
      <t>キクコ</t>
    </rPh>
    <phoneticPr fontId="23"/>
  </si>
  <si>
    <t>井田</t>
    <rPh sb="0" eb="2">
      <t>イダ</t>
    </rPh>
    <phoneticPr fontId="23"/>
  </si>
  <si>
    <t>圭子</t>
    <rPh sb="0" eb="2">
      <t>ケイコ</t>
    </rPh>
    <phoneticPr fontId="23"/>
  </si>
  <si>
    <t>井田圭子</t>
    <rPh sb="0" eb="4">
      <t>イダケイコ</t>
    </rPh>
    <phoneticPr fontId="23"/>
  </si>
  <si>
    <t>ぷ１２</t>
  </si>
  <si>
    <t>小林</t>
    <rPh sb="0" eb="2">
      <t>コバヤシ</t>
    </rPh>
    <phoneticPr fontId="23"/>
  </si>
  <si>
    <t>小林朋子</t>
    <rPh sb="0" eb="2">
      <t>コバヤシ</t>
    </rPh>
    <rPh sb="2" eb="4">
      <t>トモコ</t>
    </rPh>
    <phoneticPr fontId="23"/>
  </si>
  <si>
    <t>ぷ１３</t>
  </si>
  <si>
    <t>西村</t>
    <rPh sb="0" eb="2">
      <t>ニシムラ</t>
    </rPh>
    <phoneticPr fontId="23"/>
  </si>
  <si>
    <t>國太郎</t>
    <rPh sb="0" eb="1">
      <t>コク</t>
    </rPh>
    <rPh sb="1" eb="3">
      <t>タロウ</t>
    </rPh>
    <phoneticPr fontId="23"/>
  </si>
  <si>
    <t>西村国太郎</t>
    <rPh sb="0" eb="2">
      <t>ニシムラ</t>
    </rPh>
    <rPh sb="2" eb="5">
      <t>クニタロウ</t>
    </rPh>
    <phoneticPr fontId="23"/>
  </si>
  <si>
    <t>ぷ１４</t>
  </si>
  <si>
    <t>今井</t>
    <rPh sb="0" eb="2">
      <t>イマイ</t>
    </rPh>
    <phoneticPr fontId="23"/>
  </si>
  <si>
    <t>今井順子</t>
    <rPh sb="0" eb="2">
      <t>イマイ</t>
    </rPh>
    <rPh sb="2" eb="4">
      <t>ジュンコ</t>
    </rPh>
    <phoneticPr fontId="23"/>
  </si>
  <si>
    <t>雅嗣</t>
    <rPh sb="0" eb="1">
      <t>マサ</t>
    </rPh>
    <rPh sb="1" eb="2">
      <t>ツグ</t>
    </rPh>
    <phoneticPr fontId="23"/>
  </si>
  <si>
    <t>源代</t>
    <rPh sb="0" eb="1">
      <t>ゲン</t>
    </rPh>
    <rPh sb="1" eb="2">
      <t>ダイ</t>
    </rPh>
    <phoneticPr fontId="23"/>
  </si>
  <si>
    <t>翔太</t>
    <rPh sb="0" eb="1">
      <t>ショウ</t>
    </rPh>
    <rPh sb="1" eb="2">
      <t>タ</t>
    </rPh>
    <phoneticPr fontId="23"/>
  </si>
  <si>
    <t>祥靖</t>
    <phoneticPr fontId="23"/>
  </si>
  <si>
    <t>義記</t>
    <rPh sb="0" eb="1">
      <t>ヨシ</t>
    </rPh>
    <rPh sb="1" eb="2">
      <t>キ</t>
    </rPh>
    <phoneticPr fontId="23"/>
  </si>
  <si>
    <t>邦子</t>
    <rPh sb="0" eb="2">
      <t>クニコ</t>
    </rPh>
    <phoneticPr fontId="23"/>
  </si>
  <si>
    <t>藤原</t>
    <rPh sb="0" eb="2">
      <t>フジワラ</t>
    </rPh>
    <phoneticPr fontId="23"/>
  </si>
  <si>
    <t>泰子</t>
    <rPh sb="0" eb="2">
      <t>ヤスコ</t>
    </rPh>
    <phoneticPr fontId="23"/>
  </si>
  <si>
    <t>三崎</t>
    <rPh sb="0" eb="2">
      <t>ミサキ</t>
    </rPh>
    <phoneticPr fontId="23"/>
  </si>
  <si>
    <t>奈々</t>
    <rPh sb="0" eb="2">
      <t>ナナ</t>
    </rPh>
    <phoneticPr fontId="23"/>
  </si>
  <si>
    <t>亜利沙</t>
    <rPh sb="0" eb="3">
      <t>アリサ</t>
    </rPh>
    <phoneticPr fontId="23"/>
  </si>
  <si>
    <t>彩子</t>
    <phoneticPr fontId="23"/>
  </si>
  <si>
    <t>村川</t>
    <rPh sb="0" eb="2">
      <t>ムラカワ</t>
    </rPh>
    <phoneticPr fontId="23"/>
  </si>
  <si>
    <t>庸子</t>
    <rPh sb="0" eb="2">
      <t>ヨウコ</t>
    </rPh>
    <phoneticPr fontId="23"/>
  </si>
  <si>
    <t>愛知郡</t>
    <rPh sb="0" eb="3">
      <t>エチグン</t>
    </rPh>
    <phoneticPr fontId="23"/>
  </si>
  <si>
    <t>富憲</t>
    <rPh sb="0" eb="2">
      <t>トミノリ</t>
    </rPh>
    <phoneticPr fontId="23"/>
  </si>
  <si>
    <t>代表　中嶋　徹</t>
    <rPh sb="3" eb="5">
      <t>ナカジマ</t>
    </rPh>
    <rPh sb="6" eb="7">
      <t>トオル</t>
    </rPh>
    <phoneticPr fontId="23"/>
  </si>
  <si>
    <t>toru0150@gmail.com</t>
    <phoneticPr fontId="23"/>
  </si>
  <si>
    <t>Ｒ11</t>
    <phoneticPr fontId="23"/>
  </si>
  <si>
    <t>ら０１</t>
    <phoneticPr fontId="23"/>
  </si>
  <si>
    <t>ら０２</t>
  </si>
  <si>
    <t>猪師</t>
    <rPh sb="0" eb="1">
      <t>イノシシ</t>
    </rPh>
    <rPh sb="1" eb="2">
      <t>シ</t>
    </rPh>
    <phoneticPr fontId="23"/>
  </si>
  <si>
    <t>崇人</t>
    <rPh sb="0" eb="2">
      <t>タカヒト</t>
    </rPh>
    <phoneticPr fontId="23"/>
  </si>
  <si>
    <t>ら０３</t>
  </si>
  <si>
    <t>渡邊</t>
    <rPh sb="0" eb="2">
      <t>ワタナベ</t>
    </rPh>
    <phoneticPr fontId="23"/>
  </si>
  <si>
    <t>直洋</t>
    <rPh sb="0" eb="2">
      <t>ナオヒロ</t>
    </rPh>
    <phoneticPr fontId="23"/>
  </si>
  <si>
    <t>ら０４</t>
  </si>
  <si>
    <t>章太</t>
    <rPh sb="0" eb="2">
      <t>ショウタ</t>
    </rPh>
    <phoneticPr fontId="23"/>
  </si>
  <si>
    <t>ら０５</t>
  </si>
  <si>
    <t>織田</t>
    <rPh sb="0" eb="2">
      <t>オダ</t>
    </rPh>
    <phoneticPr fontId="23"/>
  </si>
  <si>
    <t>修輔</t>
    <rPh sb="0" eb="2">
      <t>シュウスケ</t>
    </rPh>
    <phoneticPr fontId="23"/>
  </si>
  <si>
    <t>ら０６</t>
  </si>
  <si>
    <t>徳光</t>
    <rPh sb="0" eb="2">
      <t>トクミツ</t>
    </rPh>
    <phoneticPr fontId="23"/>
  </si>
  <si>
    <t>亮真</t>
    <rPh sb="0" eb="2">
      <t>リョウマ</t>
    </rPh>
    <phoneticPr fontId="23"/>
  </si>
  <si>
    <t>こ０２</t>
  </si>
  <si>
    <t>松原</t>
  </si>
  <si>
    <t>礼</t>
  </si>
  <si>
    <t>こ０３</t>
    <phoneticPr fontId="23"/>
  </si>
  <si>
    <t>直八</t>
    <rPh sb="0" eb="1">
      <t>ナオ</t>
    </rPh>
    <rPh sb="1" eb="2">
      <t>ハチ</t>
    </rPh>
    <phoneticPr fontId="23"/>
  </si>
  <si>
    <t>ＯＶ３３０</t>
    <phoneticPr fontId="23"/>
  </si>
  <si>
    <t>う１９</t>
    <phoneticPr fontId="23"/>
  </si>
  <si>
    <t>ふ２２</t>
    <phoneticPr fontId="23"/>
  </si>
  <si>
    <t>岡本洋一</t>
    <rPh sb="0" eb="2">
      <t>オカモト</t>
    </rPh>
    <rPh sb="2" eb="4">
      <t>ヨウイチ</t>
    </rPh>
    <phoneticPr fontId="23"/>
  </si>
  <si>
    <t>ぷ０４</t>
    <phoneticPr fontId="23"/>
  </si>
  <si>
    <t>ふ１３</t>
    <phoneticPr fontId="23"/>
  </si>
  <si>
    <t>あぷ15</t>
    <phoneticPr fontId="23"/>
  </si>
  <si>
    <t>ワッキーズ</t>
    <phoneticPr fontId="23"/>
  </si>
  <si>
    <t>一般</t>
    <rPh sb="0" eb="2">
      <t>イッパン</t>
    </rPh>
    <phoneticPr fontId="23"/>
  </si>
  <si>
    <t>本田賢二郎</t>
    <rPh sb="0" eb="2">
      <t>ホンダ</t>
    </rPh>
    <rPh sb="2" eb="5">
      <t>ケンジロウ</t>
    </rPh>
    <phoneticPr fontId="23"/>
  </si>
  <si>
    <t>あ２８</t>
    <phoneticPr fontId="23"/>
  </si>
  <si>
    <t>佐藤彩香</t>
    <rPh sb="0" eb="2">
      <t>サトウ</t>
    </rPh>
    <rPh sb="2" eb="3">
      <t>アヤ</t>
    </rPh>
    <rPh sb="3" eb="4">
      <t>カオリ</t>
    </rPh>
    <phoneticPr fontId="23"/>
  </si>
  <si>
    <t>スパイシーズ</t>
    <phoneticPr fontId="23"/>
  </si>
  <si>
    <t>あ１９</t>
    <phoneticPr fontId="23"/>
  </si>
  <si>
    <t>あ２２</t>
    <phoneticPr fontId="23"/>
  </si>
  <si>
    <t>あ０２</t>
    <phoneticPr fontId="23"/>
  </si>
  <si>
    <t>あ２１</t>
    <phoneticPr fontId="23"/>
  </si>
  <si>
    <t>あ１８</t>
    <phoneticPr fontId="23"/>
  </si>
  <si>
    <t>佐野直美</t>
    <rPh sb="0" eb="2">
      <t>サノ</t>
    </rPh>
    <rPh sb="2" eb="4">
      <t>ナオミ</t>
    </rPh>
    <phoneticPr fontId="23"/>
  </si>
  <si>
    <t>アビックＮeo</t>
    <phoneticPr fontId="23"/>
  </si>
  <si>
    <t>う２０</t>
    <phoneticPr fontId="23"/>
  </si>
  <si>
    <t>あ０３</t>
    <phoneticPr fontId="23"/>
  </si>
  <si>
    <t>林幹晃</t>
    <rPh sb="0" eb="1">
      <t>ハヤシ</t>
    </rPh>
    <rPh sb="1" eb="2">
      <t>ミキ</t>
    </rPh>
    <rPh sb="2" eb="3">
      <t>アキ</t>
    </rPh>
    <phoneticPr fontId="23"/>
  </si>
  <si>
    <t>あ３０</t>
    <phoneticPr fontId="23"/>
  </si>
  <si>
    <t>あ１２</t>
    <phoneticPr fontId="23"/>
  </si>
  <si>
    <t>千代美由紀</t>
    <rPh sb="0" eb="2">
      <t>チシロ</t>
    </rPh>
    <rPh sb="2" eb="5">
      <t>ミユキ</t>
    </rPh>
    <phoneticPr fontId="23"/>
  </si>
  <si>
    <t>Ｓkyアビック</t>
    <phoneticPr fontId="23"/>
  </si>
  <si>
    <t>真継早紀子</t>
    <rPh sb="0" eb="1">
      <t>マ</t>
    </rPh>
    <rPh sb="1" eb="2">
      <t>ツ</t>
    </rPh>
    <rPh sb="2" eb="5">
      <t>サキコ</t>
    </rPh>
    <phoneticPr fontId="23"/>
  </si>
  <si>
    <t>アビックドリーム</t>
    <phoneticPr fontId="23"/>
  </si>
  <si>
    <t>あ０７</t>
    <phoneticPr fontId="23"/>
  </si>
  <si>
    <t>あ１４</t>
    <phoneticPr fontId="23"/>
  </si>
  <si>
    <t>あ１５</t>
    <phoneticPr fontId="23"/>
  </si>
  <si>
    <t>前田ゆみ</t>
    <rPh sb="0" eb="2">
      <t>マエダ</t>
    </rPh>
    <phoneticPr fontId="23"/>
  </si>
  <si>
    <t>長谷川正恵</t>
    <rPh sb="0" eb="3">
      <t>ハセガワ</t>
    </rPh>
    <rPh sb="3" eb="4">
      <t>マサ</t>
    </rPh>
    <rPh sb="4" eb="5">
      <t>エ</t>
    </rPh>
    <phoneticPr fontId="23"/>
  </si>
  <si>
    <t>アビックプラス</t>
    <phoneticPr fontId="23"/>
  </si>
  <si>
    <t>あ０５</t>
    <phoneticPr fontId="23"/>
  </si>
  <si>
    <t>き１７</t>
    <phoneticPr fontId="23"/>
  </si>
  <si>
    <t>あ２５</t>
    <phoneticPr fontId="23"/>
  </si>
  <si>
    <t>あ２９</t>
    <phoneticPr fontId="23"/>
  </si>
  <si>
    <t>あ３１</t>
    <phoneticPr fontId="23"/>
  </si>
  <si>
    <t>第１９回　東近江カップ メンバー表</t>
    <phoneticPr fontId="23"/>
  </si>
  <si>
    <t>うさかめチャンコ</t>
    <phoneticPr fontId="23"/>
  </si>
  <si>
    <t>ふ０８</t>
    <phoneticPr fontId="23"/>
  </si>
  <si>
    <t>う０４</t>
    <phoneticPr fontId="23"/>
  </si>
  <si>
    <t>う０２</t>
    <phoneticPr fontId="23"/>
  </si>
  <si>
    <t>う３４</t>
    <phoneticPr fontId="23"/>
  </si>
  <si>
    <t>う２８</t>
    <phoneticPr fontId="23"/>
  </si>
  <si>
    <t>う２６</t>
    <phoneticPr fontId="23"/>
  </si>
  <si>
    <t>うさかめビレッジ</t>
    <phoneticPr fontId="23"/>
  </si>
  <si>
    <t>う０５</t>
    <phoneticPr fontId="23"/>
  </si>
  <si>
    <t>う１６</t>
    <phoneticPr fontId="23"/>
  </si>
  <si>
    <t>う１８</t>
    <phoneticPr fontId="23"/>
  </si>
  <si>
    <t>う３１</t>
    <phoneticPr fontId="23"/>
  </si>
  <si>
    <t>う３７</t>
    <phoneticPr fontId="23"/>
  </si>
  <si>
    <t>ふ２１</t>
    <phoneticPr fontId="23"/>
  </si>
  <si>
    <t>アプスト＋3</t>
    <phoneticPr fontId="23"/>
  </si>
  <si>
    <t>あぷ01</t>
    <phoneticPr fontId="23"/>
  </si>
  <si>
    <t>う２１</t>
    <phoneticPr fontId="23"/>
  </si>
  <si>
    <t>清水仁</t>
    <rPh sb="0" eb="2">
      <t>シミズ</t>
    </rPh>
    <rPh sb="2" eb="3">
      <t>ヒトシ</t>
    </rPh>
    <phoneticPr fontId="23"/>
  </si>
  <si>
    <t>あぷ11</t>
    <phoneticPr fontId="23"/>
  </si>
  <si>
    <t>あぷ13</t>
    <phoneticPr fontId="23"/>
  </si>
  <si>
    <t>山田昌枝</t>
    <rPh sb="0" eb="2">
      <t>ヤマダ</t>
    </rPh>
    <rPh sb="2" eb="4">
      <t>マサエ</t>
    </rPh>
    <phoneticPr fontId="23"/>
  </si>
  <si>
    <t>まさみんず</t>
    <phoneticPr fontId="23"/>
  </si>
  <si>
    <t>島田洋平</t>
    <rPh sb="0" eb="2">
      <t>シマダ</t>
    </rPh>
    <rPh sb="2" eb="4">
      <t>ヨウヘイ</t>
    </rPh>
    <phoneticPr fontId="23"/>
  </si>
  <si>
    <t>柴田誠太郎</t>
    <rPh sb="0" eb="2">
      <t>シバタ</t>
    </rPh>
    <rPh sb="2" eb="3">
      <t>セイ</t>
    </rPh>
    <rPh sb="3" eb="5">
      <t>タロウ</t>
    </rPh>
    <phoneticPr fontId="23"/>
  </si>
  <si>
    <t>中村仁優</t>
    <rPh sb="0" eb="2">
      <t>ナカムラ</t>
    </rPh>
    <rPh sb="2" eb="3">
      <t>ジン</t>
    </rPh>
    <rPh sb="3" eb="4">
      <t>ユウ</t>
    </rPh>
    <phoneticPr fontId="23"/>
  </si>
  <si>
    <t>島田梓</t>
    <rPh sb="0" eb="1">
      <t>シマ</t>
    </rPh>
    <rPh sb="1" eb="2">
      <t>タ</t>
    </rPh>
    <rPh sb="2" eb="3">
      <t>アズサ</t>
    </rPh>
    <phoneticPr fontId="23"/>
  </si>
  <si>
    <t>柴田昌未</t>
    <rPh sb="0" eb="2">
      <t>シバタ</t>
    </rPh>
    <rPh sb="2" eb="3">
      <t>マサ</t>
    </rPh>
    <rPh sb="3" eb="4">
      <t>ミ</t>
    </rPh>
    <phoneticPr fontId="23"/>
  </si>
  <si>
    <t>中村しのぶ</t>
    <rPh sb="0" eb="2">
      <t>ナカムラ</t>
    </rPh>
    <phoneticPr fontId="23"/>
  </si>
  <si>
    <t>NEXT</t>
    <phoneticPr fontId="23"/>
  </si>
  <si>
    <t>あん２２</t>
    <phoneticPr fontId="23"/>
  </si>
  <si>
    <t>う１７</t>
    <phoneticPr fontId="23"/>
  </si>
  <si>
    <t>一般</t>
    <rPh sb="0" eb="2">
      <t>イッパン</t>
    </rPh>
    <phoneticPr fontId="23"/>
  </si>
  <si>
    <t>山田広実</t>
    <rPh sb="0" eb="2">
      <t>ヤマダ</t>
    </rPh>
    <rPh sb="2" eb="4">
      <t>ヒロミ</t>
    </rPh>
    <phoneticPr fontId="23"/>
  </si>
  <si>
    <t>あん０７</t>
    <phoneticPr fontId="23"/>
  </si>
  <si>
    <t>う４６</t>
  </si>
  <si>
    <t>う４６</t>
    <phoneticPr fontId="23"/>
  </si>
  <si>
    <t>森</t>
    <rPh sb="0" eb="1">
      <t>モリ</t>
    </rPh>
    <phoneticPr fontId="57"/>
  </si>
  <si>
    <t>う４５</t>
  </si>
  <si>
    <t>皓輝</t>
    <rPh sb="0" eb="1">
      <t>コウ</t>
    </rPh>
    <rPh sb="1" eb="2">
      <t>テル</t>
    </rPh>
    <phoneticPr fontId="57"/>
  </si>
  <si>
    <t>東近江市</t>
    <rPh sb="0" eb="4">
      <t>ヒガシオウミシ</t>
    </rPh>
    <phoneticPr fontId="57"/>
  </si>
  <si>
    <t>仙波</t>
    <rPh sb="0" eb="2">
      <t>センバ</t>
    </rPh>
    <phoneticPr fontId="57"/>
  </si>
  <si>
    <t>敬子</t>
    <rPh sb="0" eb="2">
      <t>ケイコ</t>
    </rPh>
    <phoneticPr fontId="57"/>
  </si>
  <si>
    <t>近江八幡市</t>
    <phoneticPr fontId="57"/>
  </si>
  <si>
    <t>川端文子</t>
    <rPh sb="0" eb="2">
      <t>カワバタ</t>
    </rPh>
    <rPh sb="2" eb="4">
      <t>フミコ</t>
    </rPh>
    <phoneticPr fontId="23"/>
  </si>
  <si>
    <t>アンヴァース</t>
    <phoneticPr fontId="23"/>
  </si>
  <si>
    <t>あん１６</t>
    <phoneticPr fontId="23"/>
  </si>
  <si>
    <t>あん２０</t>
    <phoneticPr fontId="23"/>
  </si>
  <si>
    <t>あん２６</t>
    <phoneticPr fontId="23"/>
  </si>
  <si>
    <t>あん０３</t>
    <phoneticPr fontId="23"/>
  </si>
  <si>
    <t>あん０４</t>
    <phoneticPr fontId="23"/>
  </si>
  <si>
    <t>あん０５</t>
    <phoneticPr fontId="23"/>
  </si>
  <si>
    <t>う１０</t>
    <phoneticPr fontId="23"/>
  </si>
  <si>
    <t>う１５</t>
    <phoneticPr fontId="23"/>
  </si>
  <si>
    <t>け０４</t>
    <phoneticPr fontId="23"/>
  </si>
  <si>
    <t>山田歩奈</t>
    <rPh sb="0" eb="2">
      <t>ヤマダ</t>
    </rPh>
    <rPh sb="2" eb="3">
      <t>アル</t>
    </rPh>
    <rPh sb="3" eb="4">
      <t>ナ</t>
    </rPh>
    <phoneticPr fontId="23"/>
  </si>
  <si>
    <t>山田雅子</t>
    <rPh sb="0" eb="2">
      <t>ヤマダ</t>
    </rPh>
    <rPh sb="2" eb="4">
      <t>マサコ</t>
    </rPh>
    <phoneticPr fontId="23"/>
  </si>
  <si>
    <t>浅野木奈子</t>
    <rPh sb="0" eb="2">
      <t>アサノ</t>
    </rPh>
    <rPh sb="2" eb="3">
      <t>キ</t>
    </rPh>
    <rPh sb="3" eb="4">
      <t>ナ</t>
    </rPh>
    <rPh sb="4" eb="5">
      <t>コ</t>
    </rPh>
    <phoneticPr fontId="23"/>
  </si>
  <si>
    <t>ペガサス</t>
    <phoneticPr fontId="23"/>
  </si>
  <si>
    <t>ふ０７</t>
    <phoneticPr fontId="23"/>
  </si>
  <si>
    <t>ふ０５</t>
    <phoneticPr fontId="23"/>
  </si>
  <si>
    <t>ふ１２</t>
    <phoneticPr fontId="23"/>
  </si>
  <si>
    <t>う３０</t>
    <phoneticPr fontId="23"/>
  </si>
  <si>
    <t>う３８</t>
    <phoneticPr fontId="23"/>
  </si>
  <si>
    <t>ほぼコソ練</t>
    <rPh sb="4" eb="5">
      <t>レン</t>
    </rPh>
    <phoneticPr fontId="23"/>
  </si>
  <si>
    <t>う２３</t>
    <phoneticPr fontId="23"/>
  </si>
  <si>
    <t>こ０１</t>
    <phoneticPr fontId="23"/>
  </si>
  <si>
    <t>一般ｊｒ</t>
    <rPh sb="0" eb="2">
      <t>イッパン</t>
    </rPh>
    <phoneticPr fontId="23"/>
  </si>
  <si>
    <t>清水翔太</t>
    <rPh sb="0" eb="2">
      <t>シミズ</t>
    </rPh>
    <rPh sb="2" eb="4">
      <t>ショウタ</t>
    </rPh>
    <phoneticPr fontId="23"/>
  </si>
  <si>
    <t>う４１</t>
    <phoneticPr fontId="23"/>
  </si>
  <si>
    <t>う４２</t>
    <phoneticPr fontId="23"/>
  </si>
  <si>
    <t>う４３</t>
    <phoneticPr fontId="23"/>
  </si>
  <si>
    <t>一般jr</t>
    <rPh sb="0" eb="2">
      <t>イッパン</t>
    </rPh>
    <phoneticPr fontId="23"/>
  </si>
  <si>
    <t>松本啓吾</t>
    <rPh sb="0" eb="4">
      <t>マツモトケイゴ</t>
    </rPh>
    <phoneticPr fontId="23"/>
  </si>
  <si>
    <t>大野　美南</t>
    <phoneticPr fontId="23"/>
  </si>
  <si>
    <t>高野麻由</t>
    <rPh sb="0" eb="1">
      <t>タカ</t>
    </rPh>
    <rPh sb="1" eb="2">
      <t>ノ</t>
    </rPh>
    <rPh sb="2" eb="4">
      <t>マユ</t>
    </rPh>
    <phoneticPr fontId="23"/>
  </si>
  <si>
    <t>牛道雄介</t>
    <rPh sb="0" eb="4">
      <t>ウシミチユウスケ</t>
    </rPh>
    <phoneticPr fontId="23"/>
  </si>
  <si>
    <t>水元淳史</t>
    <rPh sb="0" eb="2">
      <t>ミズモト</t>
    </rPh>
    <rPh sb="2" eb="4">
      <t>アツシ</t>
    </rPh>
    <phoneticPr fontId="23"/>
  </si>
  <si>
    <t>辻義規</t>
    <rPh sb="0" eb="1">
      <t>ツジ</t>
    </rPh>
    <rPh sb="1" eb="2">
      <t>ヨシ</t>
    </rPh>
    <rPh sb="2" eb="3">
      <t>キ</t>
    </rPh>
    <phoneticPr fontId="23"/>
  </si>
  <si>
    <t>伊吹邦子</t>
    <rPh sb="0" eb="2">
      <t>イブキ</t>
    </rPh>
    <rPh sb="2" eb="4">
      <t>クニコ</t>
    </rPh>
    <phoneticPr fontId="23"/>
  </si>
  <si>
    <t>辻佳子</t>
    <rPh sb="0" eb="1">
      <t>ツジ</t>
    </rPh>
    <rPh sb="1" eb="3">
      <t>ヨシコ</t>
    </rPh>
    <phoneticPr fontId="23"/>
  </si>
  <si>
    <t>竹下光代</t>
    <rPh sb="0" eb="2">
      <t>タケシタ</t>
    </rPh>
    <rPh sb="2" eb="4">
      <t>ミツヨ</t>
    </rPh>
    <phoneticPr fontId="23"/>
  </si>
  <si>
    <t>池端誠治</t>
    <rPh sb="0" eb="2">
      <t>イケバタ</t>
    </rPh>
    <rPh sb="2" eb="4">
      <t>セイジ</t>
    </rPh>
    <phoneticPr fontId="23"/>
  </si>
  <si>
    <t>辻雅晃</t>
    <rPh sb="0" eb="1">
      <t>ツジ</t>
    </rPh>
    <rPh sb="1" eb="2">
      <t>マサ</t>
    </rPh>
    <rPh sb="2" eb="3">
      <t>コウ</t>
    </rPh>
    <phoneticPr fontId="23"/>
  </si>
  <si>
    <t>天井正</t>
    <rPh sb="0" eb="1">
      <t>テン</t>
    </rPh>
    <rPh sb="1" eb="2">
      <t>イ</t>
    </rPh>
    <rPh sb="2" eb="3">
      <t>タダシ</t>
    </rPh>
    <phoneticPr fontId="23"/>
  </si>
  <si>
    <t>中村亘</t>
    <rPh sb="0" eb="2">
      <t>ナカムラ</t>
    </rPh>
    <rPh sb="2" eb="3">
      <t>ワタル</t>
    </rPh>
    <phoneticPr fontId="23"/>
  </si>
  <si>
    <t>野村香織</t>
    <rPh sb="0" eb="2">
      <t>ノムラ</t>
    </rPh>
    <rPh sb="2" eb="4">
      <t>カオリ</t>
    </rPh>
    <phoneticPr fontId="23"/>
  </si>
  <si>
    <t>齋藤好見</t>
    <rPh sb="0" eb="2">
      <t>サイトウ</t>
    </rPh>
    <rPh sb="2" eb="3">
      <t>ヨシ</t>
    </rPh>
    <rPh sb="3" eb="4">
      <t>ケン</t>
    </rPh>
    <phoneticPr fontId="23"/>
  </si>
  <si>
    <t>天井真未</t>
    <rPh sb="0" eb="1">
      <t>テン</t>
    </rPh>
    <rPh sb="1" eb="2">
      <t>イ</t>
    </rPh>
    <rPh sb="2" eb="4">
      <t>マミ</t>
    </rPh>
    <phoneticPr fontId="23"/>
  </si>
  <si>
    <t>山本浩之</t>
    <rPh sb="0" eb="2">
      <t>ヤマモト</t>
    </rPh>
    <rPh sb="2" eb="4">
      <t>ヒロユキ</t>
    </rPh>
    <phoneticPr fontId="23"/>
  </si>
  <si>
    <t>稲葉大知</t>
    <rPh sb="0" eb="2">
      <t>イナバ</t>
    </rPh>
    <rPh sb="2" eb="4">
      <t>ダイチ</t>
    </rPh>
    <phoneticPr fontId="23"/>
  </si>
  <si>
    <t>伊串大介</t>
    <rPh sb="0" eb="1">
      <t>イ</t>
    </rPh>
    <rPh sb="1" eb="2">
      <t>クシ</t>
    </rPh>
    <rPh sb="2" eb="4">
      <t>ダイスケ</t>
    </rPh>
    <phoneticPr fontId="23"/>
  </si>
  <si>
    <t>藤田博美</t>
    <rPh sb="0" eb="2">
      <t>フジタ</t>
    </rPh>
    <rPh sb="2" eb="4">
      <t>ヒロミ</t>
    </rPh>
    <phoneticPr fontId="23"/>
  </si>
  <si>
    <t>牛道心</t>
    <rPh sb="0" eb="2">
      <t>ウシミチ</t>
    </rPh>
    <rPh sb="2" eb="3">
      <t>ココロ</t>
    </rPh>
    <phoneticPr fontId="23"/>
  </si>
  <si>
    <t>村木貴子</t>
    <rPh sb="0" eb="2">
      <t>ムラキ</t>
    </rPh>
    <rPh sb="2" eb="4">
      <t>タカコ</t>
    </rPh>
    <phoneticPr fontId="23"/>
  </si>
  <si>
    <t>アンダーサーブ</t>
    <phoneticPr fontId="23"/>
  </si>
  <si>
    <t>ふ０３</t>
    <phoneticPr fontId="23"/>
  </si>
  <si>
    <t>ふ１１</t>
    <phoneticPr fontId="23"/>
  </si>
  <si>
    <t>一般</t>
    <rPh sb="0" eb="2">
      <t>イッパン</t>
    </rPh>
    <phoneticPr fontId="23"/>
  </si>
  <si>
    <t>吉田浩人</t>
    <rPh sb="0" eb="2">
      <t>ヨシダ</t>
    </rPh>
    <rPh sb="2" eb="4">
      <t>ヒロト</t>
    </rPh>
    <phoneticPr fontId="23"/>
  </si>
  <si>
    <t>森戸恭子</t>
    <rPh sb="0" eb="1">
      <t>モリ</t>
    </rPh>
    <rPh sb="1" eb="2">
      <t>ト</t>
    </rPh>
    <rPh sb="2" eb="4">
      <t>キョウコ</t>
    </rPh>
    <phoneticPr fontId="23"/>
  </si>
  <si>
    <t>大嶋弥生</t>
    <rPh sb="0" eb="2">
      <t>オオシマ</t>
    </rPh>
    <rPh sb="2" eb="4">
      <t>ヤヨイ</t>
    </rPh>
    <phoneticPr fontId="23"/>
  </si>
  <si>
    <t>ゴローズ</t>
    <phoneticPr fontId="23"/>
  </si>
  <si>
    <t>あぷ28</t>
    <phoneticPr fontId="23"/>
  </si>
  <si>
    <t>あぷ06</t>
    <phoneticPr fontId="23"/>
  </si>
  <si>
    <t>あぷ21</t>
    <phoneticPr fontId="23"/>
  </si>
  <si>
    <t>前田寿栄</t>
    <rPh sb="0" eb="2">
      <t>マエダ</t>
    </rPh>
    <rPh sb="2" eb="3">
      <t>コトブキ</t>
    </rPh>
    <rPh sb="3" eb="4">
      <t>エイ</t>
    </rPh>
    <phoneticPr fontId="23"/>
  </si>
  <si>
    <t>叶丸利恵子</t>
    <rPh sb="0" eb="1">
      <t>カノウ</t>
    </rPh>
    <rPh sb="1" eb="2">
      <t>マル</t>
    </rPh>
    <rPh sb="2" eb="5">
      <t>リエコ</t>
    </rPh>
    <phoneticPr fontId="23"/>
  </si>
  <si>
    <t>う３２</t>
    <phoneticPr fontId="23"/>
  </si>
  <si>
    <t>あぷ07</t>
    <phoneticPr fontId="23"/>
  </si>
  <si>
    <t>川上美弥子</t>
    <rPh sb="0" eb="2">
      <t>カワカミ</t>
    </rPh>
    <rPh sb="2" eb="5">
      <t>ミヤコ</t>
    </rPh>
    <phoneticPr fontId="23"/>
  </si>
  <si>
    <t>山田美樹</t>
    <rPh sb="0" eb="2">
      <t>ヤマダ</t>
    </rPh>
    <rPh sb="2" eb="4">
      <t>ミキ</t>
    </rPh>
    <phoneticPr fontId="23"/>
  </si>
  <si>
    <t>アプスト-ＪＡＣＫ</t>
    <phoneticPr fontId="23"/>
  </si>
  <si>
    <t>あぷ19</t>
    <phoneticPr fontId="23"/>
  </si>
  <si>
    <t>あぷ20</t>
    <phoneticPr fontId="23"/>
  </si>
  <si>
    <t>あぷ14</t>
    <phoneticPr fontId="23"/>
  </si>
  <si>
    <t>け０６</t>
    <phoneticPr fontId="23"/>
  </si>
  <si>
    <t>け０５</t>
    <phoneticPr fontId="23"/>
  </si>
  <si>
    <t>け１４</t>
    <phoneticPr fontId="23"/>
  </si>
  <si>
    <t>坪田真嘉</t>
    <rPh sb="0" eb="2">
      <t>ツボタ</t>
    </rPh>
    <rPh sb="2" eb="3">
      <t>シン</t>
    </rPh>
    <rPh sb="3" eb="4">
      <t>カ</t>
    </rPh>
    <phoneticPr fontId="23"/>
  </si>
  <si>
    <t>け１１</t>
    <phoneticPr fontId="23"/>
  </si>
  <si>
    <t>う２７</t>
    <phoneticPr fontId="23"/>
  </si>
  <si>
    <t>田中智美</t>
    <rPh sb="0" eb="2">
      <t>タナカ</t>
    </rPh>
    <rPh sb="2" eb="4">
      <t>トモミ</t>
    </rPh>
    <phoneticPr fontId="23"/>
  </si>
  <si>
    <t>Kテニスカレッジ</t>
    <phoneticPr fontId="23"/>
  </si>
  <si>
    <t>7,000円</t>
    <rPh sb="1" eb="6">
      <t>000エン</t>
    </rPh>
    <phoneticPr fontId="23"/>
  </si>
  <si>
    <t>76,000円</t>
    <rPh sb="2" eb="7">
      <t>000エン</t>
    </rPh>
    <phoneticPr fontId="23"/>
  </si>
  <si>
    <t>アビックNeo</t>
    <phoneticPr fontId="23"/>
  </si>
  <si>
    <t>2021.7.7</t>
    <phoneticPr fontId="23"/>
  </si>
  <si>
    <t>2022.7.10</t>
    <phoneticPr fontId="23"/>
  </si>
  <si>
    <t>2023.7.10</t>
    <phoneticPr fontId="23"/>
  </si>
  <si>
    <t>第18回大会2022年</t>
    <phoneticPr fontId="23"/>
  </si>
  <si>
    <t>第19回大会2023年</t>
    <phoneticPr fontId="23"/>
  </si>
  <si>
    <t>コロナのため中止</t>
    <rPh sb="6" eb="8">
      <t>チュウシ</t>
    </rPh>
    <phoneticPr fontId="23"/>
  </si>
  <si>
    <t>第１９回東近江カップ　　２０２３．７．９</t>
    <rPh sb="0" eb="1">
      <t>ダイ</t>
    </rPh>
    <rPh sb="3" eb="4">
      <t>カイ</t>
    </rPh>
    <rPh sb="4" eb="7">
      <t>ヒガシオウミ</t>
    </rPh>
    <phoneticPr fontId="57"/>
  </si>
  <si>
    <t>OV３３０の部</t>
    <rPh sb="6" eb="7">
      <t>ブ</t>
    </rPh>
    <phoneticPr fontId="57"/>
  </si>
  <si>
    <t>ショートセットマッチ（4－4ＴＢ　ノーアド方式）　</t>
    <phoneticPr fontId="57"/>
  </si>
  <si>
    <t>試合開始時間までに代表者はドーム内大会本部に記入済みのオーダー用紙を持って受付する</t>
    <rPh sb="0" eb="6">
      <t>シアイカイシジカン</t>
    </rPh>
    <rPh sb="9" eb="12">
      <t>ダイヒョウシャ</t>
    </rPh>
    <rPh sb="16" eb="17">
      <t>ナイ</t>
    </rPh>
    <rPh sb="17" eb="19">
      <t>タイカイ</t>
    </rPh>
    <rPh sb="19" eb="21">
      <t>ホンブ</t>
    </rPh>
    <rPh sb="22" eb="25">
      <t>キニュウズ</t>
    </rPh>
    <rPh sb="31" eb="33">
      <t>ヨウシ</t>
    </rPh>
    <rPh sb="34" eb="35">
      <t>モ</t>
    </rPh>
    <rPh sb="37" eb="39">
      <t>ウケツケ</t>
    </rPh>
    <phoneticPr fontId="57"/>
  </si>
  <si>
    <t>ドーム内収容人数に限りがあるため試合中以外のチームはドーム外で待機お願い致します。</t>
    <rPh sb="3" eb="4">
      <t>ナイ</t>
    </rPh>
    <rPh sb="4" eb="8">
      <t>シュウヨウニンズウ</t>
    </rPh>
    <rPh sb="9" eb="10">
      <t>カギ</t>
    </rPh>
    <rPh sb="16" eb="21">
      <t>シアイチュウイガイ</t>
    </rPh>
    <rPh sb="29" eb="30">
      <t>ソト</t>
    </rPh>
    <rPh sb="31" eb="33">
      <t>タイキ</t>
    </rPh>
    <rPh sb="34" eb="35">
      <t>ネガ</t>
    </rPh>
    <rPh sb="36" eb="37">
      <t>イタ</t>
    </rPh>
    <phoneticPr fontId="57"/>
  </si>
  <si>
    <t>基本的に全試合消化予定ですが２回戦以降は進行具合により打ち切りをする場合があります。</t>
    <rPh sb="0" eb="3">
      <t>キホンテキ</t>
    </rPh>
    <rPh sb="4" eb="7">
      <t>ゼンシアイ</t>
    </rPh>
    <rPh sb="7" eb="11">
      <t>ショウカヨテイ</t>
    </rPh>
    <rPh sb="15" eb="19">
      <t>カイセンイコウ</t>
    </rPh>
    <rPh sb="20" eb="24">
      <t>シンコウグアイ</t>
    </rPh>
    <rPh sb="27" eb="28">
      <t>ウ</t>
    </rPh>
    <rPh sb="29" eb="30">
      <t>キ</t>
    </rPh>
    <rPh sb="34" eb="36">
      <t>バアイ</t>
    </rPh>
    <phoneticPr fontId="57"/>
  </si>
  <si>
    <t>ペガサス</t>
    <phoneticPr fontId="57"/>
  </si>
  <si>
    <t>Kテニスカレッジ</t>
    <phoneticPr fontId="57"/>
  </si>
  <si>
    <t>アプスト＋３</t>
    <phoneticPr fontId="57"/>
  </si>
  <si>
    <t>アビックプラス</t>
    <phoneticPr fontId="57"/>
  </si>
  <si>
    <t>ゴローズ</t>
    <phoneticPr fontId="57"/>
  </si>
  <si>
    <t>アビックドリーム</t>
    <phoneticPr fontId="57"/>
  </si>
  <si>
    <t>アンダーサーブ</t>
    <phoneticPr fontId="57"/>
  </si>
  <si>
    <t>NEXT</t>
    <phoneticPr fontId="57"/>
  </si>
  <si>
    <t>アプストーJACK</t>
    <phoneticPr fontId="57"/>
  </si>
  <si>
    <t>３位決定戦</t>
    <rPh sb="1" eb="2">
      <t>イ</t>
    </rPh>
    <rPh sb="2" eb="5">
      <t>ケッテイセン</t>
    </rPh>
    <phoneticPr fontId="57"/>
  </si>
  <si>
    <t>ワッキーズ</t>
    <phoneticPr fontId="57"/>
  </si>
  <si>
    <t>ひばりドーム２面</t>
    <rPh sb="7" eb="8">
      <t>メン</t>
    </rPh>
    <phoneticPr fontId="23"/>
  </si>
  <si>
    <t>B　10:50</t>
    <phoneticPr fontId="23"/>
  </si>
  <si>
    <t>一般の部</t>
    <rPh sb="0" eb="2">
      <t>イッパン</t>
    </rPh>
    <rPh sb="3" eb="4">
      <t>ブ</t>
    </rPh>
    <phoneticPr fontId="57"/>
  </si>
  <si>
    <t>うさかめクロス</t>
    <phoneticPr fontId="57"/>
  </si>
  <si>
    <t>ほぼコソ練</t>
    <rPh sb="4" eb="5">
      <t>レン</t>
    </rPh>
    <phoneticPr fontId="57"/>
  </si>
  <si>
    <t>スパイシーズ</t>
    <phoneticPr fontId="57"/>
  </si>
  <si>
    <t>まさみんず</t>
    <phoneticPr fontId="57"/>
  </si>
  <si>
    <t>アンヴァース</t>
    <phoneticPr fontId="57"/>
  </si>
  <si>
    <t>Skyアビック</t>
    <phoneticPr fontId="57"/>
  </si>
  <si>
    <t>うさかめビレッジ</t>
    <phoneticPr fontId="57"/>
  </si>
  <si>
    <t>うさかめチャンコ</t>
    <phoneticPr fontId="57"/>
  </si>
  <si>
    <t>アビックNeo</t>
    <phoneticPr fontId="57"/>
  </si>
  <si>
    <t>グリフィンズ</t>
    <phoneticPr fontId="57"/>
  </si>
  <si>
    <t>木村善和</t>
    <rPh sb="0" eb="2">
      <t>キムラ</t>
    </rPh>
    <rPh sb="2" eb="4">
      <t>ヨシカズ</t>
    </rPh>
    <phoneticPr fontId="23"/>
  </si>
  <si>
    <t>小寺留美</t>
    <rPh sb="0" eb="2">
      <t>コテラ</t>
    </rPh>
    <rPh sb="2" eb="4">
      <t>ルミ</t>
    </rPh>
    <phoneticPr fontId="23"/>
  </si>
  <si>
    <t>※試合数及びコート使用数が減りますので少額ですが受付時に返金いたします。</t>
    <rPh sb="1" eb="4">
      <t>シアイスウ</t>
    </rPh>
    <rPh sb="4" eb="5">
      <t>オヨ</t>
    </rPh>
    <rPh sb="9" eb="11">
      <t>シヨウ</t>
    </rPh>
    <rPh sb="11" eb="12">
      <t>スウ</t>
    </rPh>
    <rPh sb="13" eb="14">
      <t>ヘ</t>
    </rPh>
    <rPh sb="19" eb="21">
      <t>ショウガク</t>
    </rPh>
    <rPh sb="24" eb="27">
      <t>ウケツケジ</t>
    </rPh>
    <rPh sb="28" eb="30">
      <t>ヘンキン</t>
    </rPh>
    <phoneticPr fontId="23"/>
  </si>
  <si>
    <t>返金額（円）</t>
    <rPh sb="0" eb="2">
      <t>ヘンキン</t>
    </rPh>
    <rPh sb="1" eb="2">
      <t>キン</t>
    </rPh>
    <rPh sb="2" eb="3">
      <t>ガク</t>
    </rPh>
    <rPh sb="4" eb="5">
      <t>エン</t>
    </rPh>
    <phoneticPr fontId="23"/>
  </si>
  <si>
    <t>寺木八千代</t>
    <rPh sb="0" eb="2">
      <t>テラキ</t>
    </rPh>
    <rPh sb="2" eb="5">
      <t>ヤチヨ</t>
    </rPh>
    <phoneticPr fontId="23"/>
  </si>
  <si>
    <t>福島悠太</t>
    <rPh sb="0" eb="2">
      <t>フクシマ</t>
    </rPh>
    <rPh sb="2" eb="4">
      <t>ユウタ</t>
    </rPh>
    <phoneticPr fontId="23"/>
  </si>
  <si>
    <t>長門牧子</t>
    <rPh sb="0" eb="1">
      <t>ナガ</t>
    </rPh>
    <rPh sb="1" eb="2">
      <t>モン</t>
    </rPh>
    <rPh sb="2" eb="4">
      <t>マキコ</t>
    </rPh>
    <phoneticPr fontId="23"/>
  </si>
  <si>
    <t>３－０</t>
    <phoneticPr fontId="23"/>
  </si>
  <si>
    <t>４２</t>
    <phoneticPr fontId="23"/>
  </si>
  <si>
    <t>４１</t>
    <phoneticPr fontId="23"/>
  </si>
  <si>
    <t>４０</t>
    <phoneticPr fontId="23"/>
  </si>
  <si>
    <t>高橋弘造</t>
    <rPh sb="0" eb="2">
      <t>タカハシ</t>
    </rPh>
    <rPh sb="2" eb="3">
      <t>ヒロシ</t>
    </rPh>
    <rPh sb="3" eb="4">
      <t>ヅクリ</t>
    </rPh>
    <phoneticPr fontId="23"/>
  </si>
  <si>
    <t>５３</t>
    <phoneticPr fontId="23"/>
  </si>
  <si>
    <t>０４</t>
    <phoneticPr fontId="23"/>
  </si>
  <si>
    <t>２－１</t>
    <phoneticPr fontId="23"/>
  </si>
  <si>
    <t>２４</t>
    <phoneticPr fontId="23"/>
  </si>
  <si>
    <t>２－０</t>
    <phoneticPr fontId="23"/>
  </si>
  <si>
    <t>１４</t>
    <phoneticPr fontId="23"/>
  </si>
  <si>
    <t>アビックプラス</t>
  </si>
  <si>
    <t>５４</t>
    <phoneticPr fontId="23"/>
  </si>
  <si>
    <t>４１</t>
    <phoneticPr fontId="23"/>
  </si>
  <si>
    <t>４２</t>
    <phoneticPr fontId="23"/>
  </si>
  <si>
    <t>２４</t>
    <phoneticPr fontId="23"/>
  </si>
  <si>
    <t>清野宏樹</t>
    <rPh sb="0" eb="2">
      <t>キヨノ</t>
    </rPh>
    <rPh sb="2" eb="4">
      <t>ヒロキ</t>
    </rPh>
    <phoneticPr fontId="23"/>
  </si>
  <si>
    <t>うさかめクロス</t>
    <phoneticPr fontId="23"/>
  </si>
  <si>
    <t>山田歩奈</t>
    <phoneticPr fontId="23"/>
  </si>
  <si>
    <t>川上悠作</t>
    <rPh sb="0" eb="2">
      <t>カワカミ</t>
    </rPh>
    <rPh sb="2" eb="4">
      <t>ユウサク</t>
    </rPh>
    <phoneticPr fontId="23"/>
  </si>
  <si>
    <t>山田雅子</t>
    <rPh sb="0" eb="2">
      <t>ヤマダ</t>
    </rPh>
    <rPh sb="2" eb="4">
      <t>マサコ</t>
    </rPh>
    <phoneticPr fontId="23"/>
  </si>
  <si>
    <t>浅野木奈子</t>
    <rPh sb="0" eb="2">
      <t>アサノ</t>
    </rPh>
    <rPh sb="2" eb="5">
      <t>キナコ</t>
    </rPh>
    <phoneticPr fontId="23"/>
  </si>
  <si>
    <t>アンヴァース</t>
    <phoneticPr fontId="23"/>
  </si>
  <si>
    <t>上津慶和</t>
    <rPh sb="0" eb="1">
      <t>ウエ</t>
    </rPh>
    <rPh sb="1" eb="2">
      <t>ツ</t>
    </rPh>
    <rPh sb="2" eb="3">
      <t>ケイ</t>
    </rPh>
    <rPh sb="3" eb="4">
      <t>ワ</t>
    </rPh>
    <phoneticPr fontId="23"/>
  </si>
  <si>
    <t>松村友喜</t>
    <rPh sb="0" eb="2">
      <t>マツムラ</t>
    </rPh>
    <rPh sb="2" eb="3">
      <t>トモ</t>
    </rPh>
    <rPh sb="3" eb="4">
      <t>キ</t>
    </rPh>
    <phoneticPr fontId="23"/>
  </si>
  <si>
    <t>寺元翔太</t>
    <rPh sb="0" eb="2">
      <t>テラモト</t>
    </rPh>
    <rPh sb="2" eb="4">
      <t>ショウタ</t>
    </rPh>
    <phoneticPr fontId="23"/>
  </si>
  <si>
    <t>片桐美里</t>
    <rPh sb="0" eb="2">
      <t>カタギリ</t>
    </rPh>
    <rPh sb="2" eb="4">
      <t>ミサト</t>
    </rPh>
    <phoneticPr fontId="23"/>
  </si>
  <si>
    <t>植田早耶</t>
    <rPh sb="0" eb="2">
      <t>ウエダ</t>
    </rPh>
    <rPh sb="2" eb="4">
      <t>サヤ</t>
    </rPh>
    <phoneticPr fontId="23"/>
  </si>
  <si>
    <t>西野美恵</t>
    <rPh sb="0" eb="2">
      <t>ニシノ</t>
    </rPh>
    <rPh sb="2" eb="4">
      <t>ミエ</t>
    </rPh>
    <phoneticPr fontId="23"/>
  </si>
  <si>
    <t>スパイシーズ</t>
    <phoneticPr fontId="23"/>
  </si>
  <si>
    <t>本多賢二郎</t>
    <rPh sb="0" eb="2">
      <t>ホンタ</t>
    </rPh>
    <rPh sb="2" eb="5">
      <t>ケンジロウ</t>
    </rPh>
    <phoneticPr fontId="23"/>
  </si>
  <si>
    <t>福島悠太</t>
    <rPh sb="0" eb="2">
      <t>フクシマ</t>
    </rPh>
    <rPh sb="2" eb="4">
      <t>ユウタ</t>
    </rPh>
    <phoneticPr fontId="23"/>
  </si>
  <si>
    <t>堅田端木</t>
    <rPh sb="0" eb="2">
      <t>カタタ</t>
    </rPh>
    <rPh sb="2" eb="3">
      <t>ハシ</t>
    </rPh>
    <rPh sb="3" eb="4">
      <t>キ</t>
    </rPh>
    <phoneticPr fontId="23"/>
  </si>
  <si>
    <t>真継早紀子</t>
    <rPh sb="0" eb="2">
      <t>マツギ</t>
    </rPh>
    <rPh sb="2" eb="5">
      <t>サキコ</t>
    </rPh>
    <phoneticPr fontId="23"/>
  </si>
  <si>
    <t>佐藤彩香</t>
    <rPh sb="0" eb="2">
      <t>サトウ</t>
    </rPh>
    <rPh sb="2" eb="4">
      <t>アヤカ</t>
    </rPh>
    <phoneticPr fontId="23"/>
  </si>
  <si>
    <t>ペガサス</t>
    <phoneticPr fontId="23"/>
  </si>
  <si>
    <t>平塚聡</t>
    <rPh sb="0" eb="2">
      <t>ヒラツカ</t>
    </rPh>
    <rPh sb="2" eb="3">
      <t>サトシ</t>
    </rPh>
    <phoneticPr fontId="23"/>
  </si>
  <si>
    <t>川上英二</t>
    <rPh sb="0" eb="2">
      <t>カワカミ</t>
    </rPh>
    <rPh sb="2" eb="4">
      <t>エイジ</t>
    </rPh>
    <phoneticPr fontId="23"/>
  </si>
  <si>
    <t>成宮康弘</t>
    <rPh sb="0" eb="4">
      <t>ナルミヤミチヒロ</t>
    </rPh>
    <phoneticPr fontId="23"/>
  </si>
  <si>
    <t>筒井珠世</t>
    <rPh sb="0" eb="2">
      <t>ツツイ</t>
    </rPh>
    <rPh sb="2" eb="4">
      <t>タマヨ</t>
    </rPh>
    <phoneticPr fontId="23"/>
  </si>
  <si>
    <t>辻佳子</t>
    <rPh sb="0" eb="1">
      <t>ツジ</t>
    </rPh>
    <rPh sb="1" eb="3">
      <t>ヨシコ</t>
    </rPh>
    <phoneticPr fontId="23"/>
  </si>
  <si>
    <t>竹下光代</t>
    <rPh sb="0" eb="2">
      <t>タケシタ</t>
    </rPh>
    <rPh sb="2" eb="4">
      <t>ミツヨ</t>
    </rPh>
    <phoneticPr fontId="23"/>
  </si>
  <si>
    <t>ゴローズ</t>
    <phoneticPr fontId="23"/>
  </si>
  <si>
    <t>東正隆</t>
    <rPh sb="0" eb="1">
      <t>ヒガシ</t>
    </rPh>
    <rPh sb="1" eb="3">
      <t>マサタカ</t>
    </rPh>
    <phoneticPr fontId="23"/>
  </si>
  <si>
    <t>辰巳悟朗</t>
    <rPh sb="0" eb="2">
      <t>タツミ</t>
    </rPh>
    <rPh sb="2" eb="4">
      <t>ゴロウ</t>
    </rPh>
    <phoneticPr fontId="23"/>
  </si>
  <si>
    <t>木村善和</t>
    <rPh sb="0" eb="2">
      <t>キムラ</t>
    </rPh>
    <rPh sb="2" eb="4">
      <t>ヨシカズ</t>
    </rPh>
    <phoneticPr fontId="23"/>
  </si>
  <si>
    <t>永松貴子</t>
    <rPh sb="0" eb="2">
      <t>ナガマツ</t>
    </rPh>
    <rPh sb="2" eb="4">
      <t>タカコ</t>
    </rPh>
    <phoneticPr fontId="23"/>
  </si>
  <si>
    <t>川上美弥子</t>
    <rPh sb="0" eb="2">
      <t>カワカミ</t>
    </rPh>
    <rPh sb="2" eb="5">
      <t>ミヤコ</t>
    </rPh>
    <phoneticPr fontId="23"/>
  </si>
  <si>
    <t>山田美樹</t>
    <rPh sb="0" eb="2">
      <t>ヤマダ</t>
    </rPh>
    <rPh sb="2" eb="4">
      <t>ミキ</t>
    </rPh>
    <phoneticPr fontId="23"/>
  </si>
  <si>
    <t>ワッキーズ</t>
    <phoneticPr fontId="23"/>
  </si>
  <si>
    <t>脇野佳邦</t>
    <rPh sb="0" eb="1">
      <t>ワキ</t>
    </rPh>
    <rPh sb="1" eb="2">
      <t>ノ</t>
    </rPh>
    <rPh sb="2" eb="3">
      <t>ヨ</t>
    </rPh>
    <rPh sb="3" eb="4">
      <t>クニ</t>
    </rPh>
    <phoneticPr fontId="23"/>
  </si>
  <si>
    <t>岡本洋一</t>
    <rPh sb="0" eb="2">
      <t>オカモト</t>
    </rPh>
    <rPh sb="2" eb="4">
      <t>ヨウイチ</t>
    </rPh>
    <phoneticPr fontId="23"/>
  </si>
  <si>
    <t>鈴木英夫</t>
    <rPh sb="0" eb="2">
      <t>スズキ</t>
    </rPh>
    <rPh sb="2" eb="4">
      <t>ヒデオ</t>
    </rPh>
    <phoneticPr fontId="23"/>
  </si>
  <si>
    <t>伊吹邦子</t>
    <rPh sb="0" eb="4">
      <t>イブキクニコ</t>
    </rPh>
    <phoneticPr fontId="23"/>
  </si>
  <si>
    <t>松井美和子</t>
    <rPh sb="0" eb="2">
      <t>マツイ</t>
    </rPh>
    <rPh sb="2" eb="5">
      <t>ミワコ</t>
    </rPh>
    <phoneticPr fontId="23"/>
  </si>
  <si>
    <t>本池清子</t>
    <rPh sb="0" eb="2">
      <t>モトイケ</t>
    </rPh>
    <rPh sb="2" eb="4">
      <t>キヨコ</t>
    </rPh>
    <phoneticPr fontId="23"/>
  </si>
  <si>
    <t>ＯＶ３３０の部　優勝　　ペガサス</t>
    <rPh sb="6" eb="7">
      <t>ブ</t>
    </rPh>
    <rPh sb="8" eb="10">
      <t>ユウショウ</t>
    </rPh>
    <phoneticPr fontId="23"/>
  </si>
  <si>
    <t>ＯＶ３３０の部　準優勝　　ゴローズ</t>
    <rPh sb="6" eb="7">
      <t>ブ</t>
    </rPh>
    <rPh sb="8" eb="9">
      <t>ジュン</t>
    </rPh>
    <rPh sb="9" eb="11">
      <t>ユウショウ</t>
    </rPh>
    <phoneticPr fontId="23"/>
  </si>
  <si>
    <t>ＯＶ３３０の部　３位　　ワッキーズ</t>
    <rPh sb="6" eb="7">
      <t>ブ</t>
    </rPh>
    <rPh sb="9" eb="10">
      <t>イ</t>
    </rPh>
    <phoneticPr fontId="23"/>
  </si>
  <si>
    <t>ＯＶ３３０の部　４位　　アビックプラス</t>
    <rPh sb="6" eb="7">
      <t>ブ</t>
    </rPh>
    <rPh sb="9" eb="10">
      <t>イ</t>
    </rPh>
    <phoneticPr fontId="23"/>
  </si>
  <si>
    <t>一般の部　　優勝　　うさかめクロス</t>
    <rPh sb="0" eb="2">
      <t>イッパン</t>
    </rPh>
    <rPh sb="3" eb="4">
      <t>ブ</t>
    </rPh>
    <rPh sb="6" eb="8">
      <t>ユウショウ</t>
    </rPh>
    <phoneticPr fontId="23"/>
  </si>
  <si>
    <t>一般の部　　準優勝　　アンヴァース</t>
    <rPh sb="0" eb="2">
      <t>イッパン</t>
    </rPh>
    <rPh sb="3" eb="4">
      <t>ブ</t>
    </rPh>
    <rPh sb="6" eb="7">
      <t>ジュン</t>
    </rPh>
    <rPh sb="7" eb="9">
      <t>ユウショウ</t>
    </rPh>
    <phoneticPr fontId="23"/>
  </si>
  <si>
    <t>一般の部　　３位　　スパイシーズ</t>
    <rPh sb="0" eb="2">
      <t>イッパン</t>
    </rPh>
    <rPh sb="3" eb="4">
      <t>ブ</t>
    </rPh>
    <rPh sb="7" eb="8">
      <t>イ</t>
    </rPh>
    <phoneticPr fontId="23"/>
  </si>
  <si>
    <t>一般の部　　４位　　アビックＮeo</t>
    <rPh sb="0" eb="2">
      <t>イッパン</t>
    </rPh>
    <rPh sb="3" eb="4">
      <t>ブ</t>
    </rPh>
    <rPh sb="7" eb="8">
      <t>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</si>
</sst>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quot;\00\2\2#,##0&quot;;[RED]&quot;&quot;\00\2\2\-#,##0&quot;"/>
    <numFmt numFmtId="177" formatCode="\##,##0;[Red]&quot;\-&quot;#,##0"/>
    <numFmt numFmtId="178" formatCode="0&quot;人&quot;"/>
    <numFmt numFmtId="179" formatCode="0_);[Red]\(0\)"/>
  </numFmts>
  <fonts count="69">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Ｐゴシック"/>
      <family val="3"/>
      <charset val="128"/>
    </font>
    <font>
      <b/>
      <sz val="11"/>
      <color indexed="10"/>
      <name val="ＭＳ Ｐゴシック"/>
      <family val="3"/>
      <charset val="128"/>
    </font>
    <font>
      <b/>
      <sz val="9"/>
      <color indexed="8"/>
      <name val="ＭＳ Ｐゴシック"/>
      <family val="3"/>
      <charset val="128"/>
    </font>
    <font>
      <b/>
      <sz val="10"/>
      <color indexed="8"/>
      <name val="ＭＳ Ｐゴシック"/>
      <family val="3"/>
      <charset val="128"/>
    </font>
    <font>
      <b/>
      <sz val="11"/>
      <color indexed="8"/>
      <name val="ＭＳ ゴシック"/>
      <family val="3"/>
      <charset val="128"/>
    </font>
    <font>
      <b/>
      <sz val="11"/>
      <color indexed="10"/>
      <name val="ＭＳ ゴシック"/>
      <family val="3"/>
      <charset val="128"/>
    </font>
    <font>
      <b/>
      <sz val="12"/>
      <color indexed="8"/>
      <name val="ＭＳ Ｐゴシック"/>
      <family val="3"/>
      <charset val="128"/>
    </font>
    <font>
      <b/>
      <sz val="14"/>
      <color indexed="8"/>
      <name val="ＭＳ Ｐゴシック"/>
      <family val="3"/>
      <charset val="128"/>
    </font>
    <font>
      <b/>
      <sz val="20"/>
      <color indexed="8"/>
      <name val="ＭＳ Ｐゴシック"/>
      <family val="3"/>
      <charset val="128"/>
    </font>
    <font>
      <b/>
      <sz val="12"/>
      <color indexed="8"/>
      <name val="ＭＳ ゴシック"/>
      <family val="3"/>
      <charset val="128"/>
    </font>
    <font>
      <b/>
      <sz val="10"/>
      <color indexed="8"/>
      <name val="ＭＳ ゴシック"/>
      <family val="3"/>
      <charset val="128"/>
    </font>
    <font>
      <b/>
      <sz val="12"/>
      <color indexed="10"/>
      <name val="ＭＳ Ｐゴシック"/>
      <family val="3"/>
      <charset val="128"/>
    </font>
    <font>
      <b/>
      <sz val="10"/>
      <color indexed="10"/>
      <name val="ＭＳ Ｐゴシック"/>
      <family val="3"/>
      <charset val="128"/>
    </font>
    <font>
      <b/>
      <sz val="16"/>
      <name val="ＭＳ Ｐゴシック"/>
      <family val="3"/>
      <charset val="128"/>
    </font>
    <font>
      <b/>
      <sz val="18"/>
      <color indexed="8"/>
      <name val="ＭＳ Ｐゴシック"/>
      <family val="3"/>
      <charset val="128"/>
    </font>
    <font>
      <sz val="11"/>
      <color indexed="8"/>
      <name val="ＭＳ Ｐゴシック"/>
      <family val="3"/>
      <charset val="128"/>
    </font>
    <font>
      <sz val="12"/>
      <color indexed="8"/>
      <name val="ＭＳ Ｐゴシック"/>
      <family val="3"/>
      <charset val="128"/>
    </font>
    <font>
      <sz val="12"/>
      <color indexed="9"/>
      <name val="ＭＳ Ｐゴシック"/>
      <family val="3"/>
      <charset val="128"/>
    </font>
    <font>
      <u/>
      <sz val="11"/>
      <color indexed="12"/>
      <name val="ＭＳ Ｐゴシック"/>
      <family val="3"/>
      <charset val="128"/>
    </font>
    <font>
      <sz val="12"/>
      <color indexed="60"/>
      <name val="ＭＳ Ｐゴシック"/>
      <family val="3"/>
      <charset val="128"/>
    </font>
    <font>
      <sz val="6"/>
      <name val="ＭＳ Ｐゴシック"/>
      <family val="3"/>
      <charset val="128"/>
    </font>
    <font>
      <b/>
      <sz val="11"/>
      <color indexed="8"/>
      <name val="HGP創英角ｺﾞｼｯｸUB"/>
      <family val="3"/>
      <charset val="128"/>
    </font>
    <font>
      <b/>
      <sz val="11"/>
      <name val="MS PGothic"/>
      <family val="3"/>
      <charset val="128"/>
    </font>
    <font>
      <b/>
      <sz val="12"/>
      <name val="ＭＳ Ｐゴシック"/>
      <family val="3"/>
      <charset val="128"/>
    </font>
    <font>
      <b/>
      <sz val="11"/>
      <color indexed="14"/>
      <name val="ＭＳ Ｐゴシック"/>
      <family val="3"/>
      <charset val="128"/>
    </font>
    <font>
      <b/>
      <sz val="12"/>
      <name val="MS PGothic"/>
      <family val="3"/>
      <charset val="128"/>
    </font>
    <font>
      <b/>
      <sz val="11"/>
      <color rgb="FF7030A0"/>
      <name val="ＭＳ Ｐゴシック"/>
      <family val="3"/>
      <charset val="128"/>
    </font>
    <font>
      <b/>
      <sz val="11"/>
      <color theme="1"/>
      <name val="ＭＳ Ｐゴシック"/>
      <family val="3"/>
      <charset val="128"/>
    </font>
    <font>
      <b/>
      <sz val="11"/>
      <color rgb="FFFF0000"/>
      <name val="ＭＳ Ｐゴシック"/>
      <family val="3"/>
      <charset val="128"/>
    </font>
    <font>
      <b/>
      <sz val="11"/>
      <color theme="1"/>
      <name val="ＭＳ Ｐゴシック"/>
      <family val="3"/>
      <charset val="128"/>
      <scheme val="minor"/>
    </font>
    <font>
      <b/>
      <sz val="11"/>
      <name val="ＭＳ Ｐゴシック"/>
      <family val="3"/>
      <charset val="128"/>
      <scheme val="minor"/>
    </font>
    <font>
      <b/>
      <sz val="11"/>
      <color rgb="FFFF0000"/>
      <name val="ＭＳ Ｐゴシック"/>
      <family val="3"/>
      <charset val="128"/>
      <scheme val="minor"/>
    </font>
    <font>
      <b/>
      <sz val="11"/>
      <color indexed="8"/>
      <name val="ＭＳ Ｐゴシック"/>
      <family val="3"/>
      <charset val="128"/>
      <scheme val="minor"/>
    </font>
    <font>
      <b/>
      <sz val="11"/>
      <color indexed="10"/>
      <name val="ＭＳ Ｐゴシック"/>
      <family val="3"/>
      <charset val="128"/>
      <scheme val="minor"/>
    </font>
    <font>
      <b/>
      <i/>
      <sz val="11"/>
      <color theme="1"/>
      <name val="ＭＳ Ｐゴシック"/>
      <family val="3"/>
      <charset val="128"/>
      <scheme val="minor"/>
    </font>
    <font>
      <b/>
      <i/>
      <sz val="11"/>
      <color indexed="8"/>
      <name val="ＭＳ Ｐゴシック"/>
      <family val="3"/>
      <charset val="128"/>
      <scheme val="minor"/>
    </font>
    <font>
      <b/>
      <i/>
      <sz val="11"/>
      <name val="ＭＳ Ｐゴシック"/>
      <family val="3"/>
      <charset val="128"/>
      <scheme val="minor"/>
    </font>
    <font>
      <b/>
      <sz val="12"/>
      <color rgb="FFFF0000"/>
      <name val="ＭＳ Ｐゴシック"/>
      <family val="3"/>
      <charset val="128"/>
      <scheme val="minor"/>
    </font>
    <font>
      <b/>
      <sz val="12"/>
      <color theme="1"/>
      <name val="ＭＳ Ｐゴシック"/>
      <family val="3"/>
      <charset val="128"/>
      <scheme val="minor"/>
    </font>
    <font>
      <b/>
      <sz val="9"/>
      <color indexed="8"/>
      <name val="ＭＳ Ｐゴシック"/>
      <family val="3"/>
      <charset val="128"/>
      <scheme val="minor"/>
    </font>
    <font>
      <b/>
      <sz val="10"/>
      <color indexed="8"/>
      <name val="ＭＳ Ｐゴシック"/>
      <family val="3"/>
      <charset val="128"/>
      <scheme val="minor"/>
    </font>
    <font>
      <b/>
      <sz val="11"/>
      <color rgb="FF000000"/>
      <name val="MS PGothic"/>
      <family val="3"/>
      <charset val="128"/>
    </font>
    <font>
      <b/>
      <sz val="12"/>
      <color rgb="FF000000"/>
      <name val="MS PGothic"/>
      <family val="3"/>
      <charset val="128"/>
    </font>
    <font>
      <b/>
      <sz val="11"/>
      <color rgb="FFFF0000"/>
      <name val="MS PGothic"/>
      <family val="3"/>
      <charset val="128"/>
    </font>
    <font>
      <b/>
      <sz val="11"/>
      <color rgb="FF000000"/>
      <name val="ＭＳ Ｐゴシック"/>
      <family val="3"/>
      <charset val="128"/>
      <scheme val="minor"/>
    </font>
    <font>
      <sz val="11"/>
      <color rgb="FFFF0000"/>
      <name val="ＭＳ Ｐゴシック"/>
      <family val="3"/>
      <charset val="128"/>
    </font>
    <font>
      <b/>
      <sz val="9"/>
      <color rgb="FF000000"/>
      <name val="MS PGothic"/>
      <family val="3"/>
      <charset val="128"/>
    </font>
    <font>
      <sz val="12"/>
      <name val="UD デジタル 教科書体 NP-R"/>
      <family val="1"/>
      <charset val="128"/>
    </font>
    <font>
      <b/>
      <sz val="11"/>
      <name val="BIZ UDP明朝 Medium"/>
      <family val="1"/>
      <charset val="128"/>
    </font>
    <font>
      <sz val="12"/>
      <color rgb="FFFF0000"/>
      <name val="UD デジタル 教科書体 NP-R"/>
      <family val="1"/>
      <charset val="128"/>
    </font>
    <font>
      <sz val="11"/>
      <name val="BIZ UDP明朝 Medium"/>
      <family val="1"/>
      <charset val="128"/>
    </font>
    <font>
      <sz val="11"/>
      <color theme="0" tint="-0.14999847407452621"/>
      <name val="ＭＳ Ｐゴシック"/>
      <family val="3"/>
      <charset val="128"/>
    </font>
    <font>
      <sz val="12"/>
      <color theme="1"/>
      <name val="UD デジタル 教科書体 NP-R"/>
      <family val="1"/>
      <charset val="128"/>
    </font>
    <font>
      <u/>
      <sz val="11"/>
      <name val="ＭＳ Ｐゴシック"/>
      <family val="3"/>
      <charset val="128"/>
      <scheme val="minor"/>
    </font>
    <font>
      <sz val="6"/>
      <name val="ＭＳ Ｐゴシック"/>
      <family val="2"/>
      <charset val="128"/>
      <scheme val="minor"/>
    </font>
    <font>
      <b/>
      <sz val="14"/>
      <color rgb="FFFF0000"/>
      <name val="ＭＳ Ｐゴシック"/>
      <family val="3"/>
      <charset val="128"/>
    </font>
    <font>
      <b/>
      <sz val="16"/>
      <color rgb="FFFF0000"/>
      <name val="ＭＳ Ｐゴシック"/>
      <family val="3"/>
      <charset val="128"/>
      <scheme val="minor"/>
    </font>
    <font>
      <b/>
      <sz val="14"/>
      <color theme="1"/>
      <name val="ＭＳ Ｐゴシック"/>
      <family val="3"/>
      <charset val="128"/>
      <scheme val="minor"/>
    </font>
    <font>
      <sz val="11"/>
      <name val="ＭＳ Ｐゴシック"/>
      <family val="2"/>
      <charset val="128"/>
      <scheme val="minor"/>
    </font>
    <font>
      <b/>
      <sz val="12"/>
      <color rgb="FFFF0000"/>
      <name val="ＭＳ Ｐゴシック"/>
      <family val="3"/>
      <charset val="128"/>
    </font>
    <font>
      <b/>
      <sz val="22"/>
      <color theme="1"/>
      <name val="ＭＳ Ｐゴシック"/>
      <family val="3"/>
      <charset val="128"/>
      <scheme val="minor"/>
    </font>
    <font>
      <b/>
      <sz val="12"/>
      <color rgb="FF00B050"/>
      <name val="ＭＳ Ｐゴシック"/>
      <family val="3"/>
      <charset val="128"/>
    </font>
    <font>
      <u/>
      <sz val="11"/>
      <color indexed="8"/>
      <name val="ＭＳ Ｐゴシック"/>
      <family val="3"/>
      <charset val="128"/>
    </font>
    <font>
      <b/>
      <sz val="16"/>
      <color rgb="FFFF0000"/>
      <name val="ＭＳ Ｐゴシック"/>
      <family val="3"/>
      <charset val="128"/>
    </font>
    <font>
      <b/>
      <sz val="18"/>
      <color rgb="FFFF0000"/>
      <name val="ＭＳ Ｐゴシック"/>
      <family val="3"/>
      <charset val="128"/>
    </font>
    <font>
      <b/>
      <sz val="10"/>
      <name val="ＭＳ Ｐゴシック"/>
      <family val="3"/>
      <charset val="128"/>
    </font>
  </fonts>
  <fills count="12">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49"/>
        <bgColor indexed="64"/>
      </patternFill>
    </fill>
    <fill>
      <patternFill patternType="solid">
        <fgColor indexed="10"/>
        <bgColor indexed="64"/>
      </patternFill>
    </fill>
    <fill>
      <patternFill patternType="solid">
        <fgColor indexed="26"/>
        <bgColor indexed="64"/>
      </patternFill>
    </fill>
    <fill>
      <patternFill patternType="solid">
        <fgColor theme="0"/>
        <bgColor indexed="64"/>
      </patternFill>
    </fill>
  </fills>
  <borders count="142">
    <border>
      <left/>
      <right/>
      <top/>
      <bottom/>
      <diagonal/>
    </border>
    <border>
      <left/>
      <right/>
      <top style="thin">
        <color indexed="49"/>
      </top>
      <bottom style="double">
        <color indexed="49"/>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thin">
        <color indexed="8"/>
      </right>
      <top/>
      <bottom style="double">
        <color indexed="64"/>
      </bottom>
      <diagonal/>
    </border>
    <border>
      <left style="thin">
        <color indexed="8"/>
      </left>
      <right style="thin">
        <color indexed="8"/>
      </right>
      <top/>
      <bottom style="thin">
        <color indexed="8"/>
      </bottom>
      <diagonal/>
    </border>
    <border>
      <left/>
      <right style="medium">
        <color indexed="8"/>
      </right>
      <top/>
      <bottom/>
      <diagonal/>
    </border>
    <border>
      <left style="thin">
        <color indexed="64"/>
      </left>
      <right style="thin">
        <color indexed="64"/>
      </right>
      <top/>
      <bottom/>
      <diagonal/>
    </border>
    <border>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right style="thin">
        <color indexed="8"/>
      </right>
      <top/>
      <bottom/>
      <diagonal/>
    </border>
    <border>
      <left style="medium">
        <color indexed="8"/>
      </left>
      <right style="thin">
        <color indexed="8"/>
      </right>
      <top/>
      <bottom style="double">
        <color indexed="8"/>
      </bottom>
      <diagonal/>
    </border>
    <border>
      <left style="thin">
        <color indexed="64"/>
      </left>
      <right style="thin">
        <color indexed="64"/>
      </right>
      <top/>
      <bottom style="double">
        <color indexed="8"/>
      </bottom>
      <diagonal/>
    </border>
    <border>
      <left style="thin">
        <color indexed="8"/>
      </left>
      <right style="thin">
        <color indexed="64"/>
      </right>
      <top/>
      <bottom style="double">
        <color indexed="8"/>
      </bottom>
      <diagonal/>
    </border>
    <border>
      <left/>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style="double">
        <color indexed="8"/>
      </top>
      <bottom style="thin">
        <color indexed="64"/>
      </bottom>
      <diagonal/>
    </border>
    <border>
      <left/>
      <right style="thin">
        <color indexed="8"/>
      </right>
      <top/>
      <bottom style="thin">
        <color indexed="8"/>
      </bottom>
      <diagonal/>
    </border>
    <border>
      <left style="medium">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bottom style="double">
        <color indexed="64"/>
      </bottom>
      <diagonal/>
    </border>
    <border>
      <left style="thin">
        <color indexed="8"/>
      </left>
      <right style="thin">
        <color indexed="8"/>
      </right>
      <top/>
      <bottom style="medium">
        <color indexed="8"/>
      </bottom>
      <diagonal/>
    </border>
    <border>
      <left style="thin">
        <color indexed="64"/>
      </left>
      <right style="thin">
        <color indexed="64"/>
      </right>
      <top style="thin">
        <color indexed="8"/>
      </top>
      <bottom style="thin">
        <color indexed="8"/>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bottom/>
      <diagonal/>
    </border>
    <border>
      <left style="medium">
        <color indexed="8"/>
      </left>
      <right style="thin">
        <color indexed="8"/>
      </right>
      <top/>
      <bottom style="medium">
        <color indexed="8"/>
      </bottom>
      <diagonal/>
    </border>
    <border>
      <left/>
      <right/>
      <top/>
      <bottom style="medium">
        <color indexed="8"/>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8"/>
      </right>
      <top/>
      <bottom style="medium">
        <color indexed="8"/>
      </bottom>
      <diagonal/>
    </border>
    <border>
      <left/>
      <right style="thin">
        <color indexed="9"/>
      </right>
      <top/>
      <bottom style="thin">
        <color indexed="9"/>
      </bottom>
      <diagonal/>
    </border>
    <border>
      <left/>
      <right style="thin">
        <color indexed="8"/>
      </right>
      <top style="medium">
        <color indexed="8"/>
      </top>
      <bottom/>
      <diagonal/>
    </border>
    <border>
      <left/>
      <right/>
      <top/>
      <bottom style="thin">
        <color indexed="8"/>
      </bottom>
      <diagonal/>
    </border>
    <border>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right style="thin">
        <color indexed="9"/>
      </right>
      <top/>
      <bottom/>
      <diagonal/>
    </border>
    <border>
      <left/>
      <right style="medium">
        <color indexed="8"/>
      </right>
      <top/>
      <bottom style="double">
        <color indexed="8"/>
      </bottom>
      <diagonal/>
    </border>
    <border>
      <left/>
      <right style="medium">
        <color indexed="8"/>
      </right>
      <top/>
      <bottom style="medium">
        <color indexed="8"/>
      </bottom>
      <diagonal/>
    </border>
    <border>
      <left/>
      <right/>
      <top/>
      <bottom style="medium">
        <color indexed="64"/>
      </bottom>
      <diagonal/>
    </border>
    <border>
      <left/>
      <right/>
      <top style="medium">
        <color indexed="64"/>
      </top>
      <bottom/>
      <diagonal/>
    </border>
    <border>
      <left style="hair">
        <color indexed="64"/>
      </left>
      <right/>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style="thin">
        <color indexed="8"/>
      </bottom>
      <diagonal/>
    </border>
    <border>
      <left/>
      <right style="dotted">
        <color indexed="64"/>
      </right>
      <top/>
      <bottom/>
      <diagonal/>
    </border>
    <border>
      <left style="thin">
        <color indexed="64"/>
      </left>
      <right/>
      <top/>
      <bottom/>
      <diagonal/>
    </border>
    <border>
      <left style="thin">
        <color indexed="8"/>
      </left>
      <right style="thin">
        <color indexed="64"/>
      </right>
      <top style="double">
        <color indexed="8"/>
      </top>
      <bottom/>
      <diagonal/>
    </border>
    <border>
      <left/>
      <right style="thin">
        <color indexed="64"/>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64"/>
      </right>
      <top style="thin">
        <color indexed="8"/>
      </top>
      <bottom/>
      <diagonal/>
    </border>
    <border>
      <left style="dotted">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8"/>
      </bottom>
      <diagonal/>
    </border>
    <border>
      <left style="thin">
        <color indexed="64"/>
      </left>
      <right style="thin">
        <color indexed="64"/>
      </right>
      <top style="thin">
        <color indexed="8"/>
      </top>
      <bottom/>
      <diagonal/>
    </border>
    <border>
      <left style="thin">
        <color indexed="64"/>
      </left>
      <right/>
      <top style="double">
        <color indexed="8"/>
      </top>
      <bottom style="thin">
        <color indexed="64"/>
      </bottom>
      <diagonal/>
    </border>
    <border>
      <left style="thin">
        <color indexed="64"/>
      </left>
      <right style="thin">
        <color indexed="8"/>
      </right>
      <top style="double">
        <color indexed="8"/>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style="double">
        <color indexed="64"/>
      </bottom>
      <diagonal/>
    </border>
    <border>
      <left style="medium">
        <color indexed="64"/>
      </left>
      <right style="dashed">
        <color indexed="64"/>
      </right>
      <top style="dashed">
        <color indexed="64"/>
      </top>
      <bottom/>
      <diagonal/>
    </border>
    <border>
      <left style="medium">
        <color indexed="64"/>
      </left>
      <right style="dashed">
        <color indexed="64"/>
      </right>
      <top style="double">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dashed">
        <color indexed="64"/>
      </top>
      <bottom style="double">
        <color indexed="64"/>
      </bottom>
      <diagonal/>
    </border>
    <border>
      <left style="dashed">
        <color indexed="64"/>
      </left>
      <right style="medium">
        <color indexed="64"/>
      </right>
      <top style="dashed">
        <color indexed="64"/>
      </top>
      <bottom/>
      <diagonal/>
    </border>
    <border>
      <left style="dashed">
        <color indexed="64"/>
      </left>
      <right style="medium">
        <color indexed="64"/>
      </right>
      <top style="double">
        <color indexed="64"/>
      </top>
      <bottom style="dashed">
        <color indexed="64"/>
      </bottom>
      <diagonal/>
    </border>
    <border>
      <left style="dashed">
        <color indexed="64"/>
      </left>
      <right style="medium">
        <color indexed="64"/>
      </right>
      <top style="dashed">
        <color indexed="64"/>
      </top>
      <bottom style="medium">
        <color indexed="64"/>
      </bottom>
      <diagonal/>
    </border>
    <border>
      <left style="hair">
        <color indexed="64"/>
      </left>
      <right/>
      <top/>
      <bottom style="double">
        <color indexed="64"/>
      </bottom>
      <diagonal/>
    </border>
    <border>
      <left/>
      <right/>
      <top/>
      <bottom style="double">
        <color indexed="64"/>
      </bottom>
      <diagonal/>
    </border>
    <border>
      <left/>
      <right style="hair">
        <color indexed="64"/>
      </right>
      <top/>
      <bottom/>
      <diagonal/>
    </border>
    <border>
      <left/>
      <right style="hair">
        <color indexed="64"/>
      </right>
      <top/>
      <bottom style="double">
        <color indexed="64"/>
      </bottom>
      <diagonal/>
    </border>
    <border>
      <left/>
      <right style="medium">
        <color indexed="64"/>
      </right>
      <top/>
      <bottom style="double">
        <color indexed="64"/>
      </bottom>
      <diagonal/>
    </border>
    <border>
      <left style="medium">
        <color indexed="8"/>
      </left>
      <right style="thin">
        <color indexed="8"/>
      </right>
      <top style="double">
        <color rgb="FF000000"/>
      </top>
      <bottom style="thin">
        <color rgb="FF000000"/>
      </bottom>
      <diagonal/>
    </border>
    <border>
      <left/>
      <right style="thin">
        <color theme="1"/>
      </right>
      <top/>
      <bottom/>
      <diagonal/>
    </border>
    <border>
      <left/>
      <right/>
      <top style="medium">
        <color theme="1"/>
      </top>
      <bottom/>
      <diagonal/>
    </border>
    <border>
      <left style="thin">
        <color theme="1"/>
      </left>
      <right style="thin">
        <color indexed="64"/>
      </right>
      <top/>
      <bottom style="medium">
        <color theme="1"/>
      </bottom>
      <diagonal/>
    </border>
    <border>
      <left/>
      <right style="thin">
        <color indexed="64"/>
      </right>
      <top style="thin">
        <color theme="1"/>
      </top>
      <bottom/>
      <diagonal/>
    </border>
    <border>
      <left/>
      <right style="thin">
        <color theme="1"/>
      </right>
      <top/>
      <bottom style="medium">
        <color theme="1"/>
      </bottom>
      <diagonal/>
    </border>
    <border>
      <left/>
      <right style="hair">
        <color rgb="FF000000"/>
      </right>
      <top/>
      <bottom/>
      <diagonal/>
    </border>
    <border>
      <left/>
      <right style="thin">
        <color rgb="FF000000"/>
      </right>
      <top/>
      <bottom/>
      <diagonal/>
    </border>
    <border>
      <left style="thin">
        <color indexed="8"/>
      </left>
      <right style="hair">
        <color indexed="8"/>
      </right>
      <top style="thin">
        <color indexed="8"/>
      </top>
      <bottom style="thin">
        <color indexed="8"/>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medium">
        <color indexed="64"/>
      </right>
      <top style="double">
        <color indexed="64"/>
      </top>
      <bottom/>
      <diagonal/>
    </border>
    <border>
      <left style="medium">
        <color indexed="64"/>
      </left>
      <right/>
      <top/>
      <bottom style="double">
        <color indexed="64"/>
      </bottom>
      <diagonal/>
    </border>
    <border>
      <left style="dashed">
        <color indexed="64"/>
      </left>
      <right style="medium">
        <color indexed="64"/>
      </right>
      <top/>
      <bottom style="double">
        <color indexed="64"/>
      </bottom>
      <diagonal/>
    </border>
    <border>
      <left style="medium">
        <color indexed="64"/>
      </left>
      <right style="dashed">
        <color indexed="64"/>
      </right>
      <top/>
      <bottom style="double">
        <color indexed="64"/>
      </bottom>
      <diagonal/>
    </border>
    <border>
      <left style="medium">
        <color indexed="64"/>
      </left>
      <right style="dashed">
        <color indexed="64"/>
      </right>
      <top style="double">
        <color indexed="64"/>
      </top>
      <bottom/>
      <diagonal/>
    </border>
    <border>
      <left/>
      <right style="thin">
        <color indexed="9"/>
      </right>
      <top style="medium">
        <color indexed="8"/>
      </top>
      <bottom style="medium">
        <color indexed="64"/>
      </bottom>
      <diagonal/>
    </border>
    <border>
      <left style="thin">
        <color indexed="9"/>
      </left>
      <right/>
      <top style="medium">
        <color indexed="64"/>
      </top>
      <bottom style="medium">
        <color indexed="64"/>
      </bottom>
      <diagonal/>
    </border>
    <border>
      <left style="thin">
        <color indexed="8"/>
      </left>
      <right/>
      <top style="medium">
        <color indexed="64"/>
      </top>
      <bottom style="double">
        <color indexed="64"/>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8"/>
      </left>
      <right style="medium">
        <color indexed="64"/>
      </right>
      <top style="thin">
        <color indexed="64"/>
      </top>
      <bottom/>
      <diagonal/>
    </border>
    <border>
      <left style="thin">
        <color indexed="8"/>
      </left>
      <right style="medium">
        <color indexed="64"/>
      </right>
      <top/>
      <bottom/>
      <diagonal/>
    </border>
    <border>
      <left style="thin">
        <color indexed="8"/>
      </left>
      <right style="medium">
        <color indexed="64"/>
      </right>
      <top/>
      <bottom style="double">
        <color indexed="8"/>
      </bottom>
      <diagonal/>
    </border>
    <border>
      <left style="thin">
        <color indexed="8"/>
      </left>
      <right style="medium">
        <color indexed="64"/>
      </right>
      <top style="double">
        <color indexed="8"/>
      </top>
      <bottom style="thin">
        <color indexed="64"/>
      </bottom>
      <diagonal/>
    </border>
    <border>
      <left style="thin">
        <color indexed="8"/>
      </left>
      <right style="medium">
        <color indexed="64"/>
      </right>
      <top/>
      <bottom style="medium">
        <color indexed="64"/>
      </bottom>
      <diagonal/>
    </border>
    <border>
      <left/>
      <right style="medium">
        <color indexed="64"/>
      </right>
      <top style="double">
        <color indexed="64"/>
      </top>
      <bottom style="thin">
        <color indexed="8"/>
      </bottom>
      <diagonal/>
    </border>
    <border>
      <left style="thin">
        <color indexed="8"/>
      </left>
      <right style="thin">
        <color indexed="8"/>
      </right>
      <top style="double">
        <color indexed="64"/>
      </top>
      <bottom style="thin">
        <color indexed="64"/>
      </bottom>
      <diagonal/>
    </border>
    <border>
      <left style="thin">
        <color indexed="64"/>
      </left>
      <right style="medium">
        <color indexed="64"/>
      </right>
      <top/>
      <bottom style="double">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right style="thin">
        <color indexed="64"/>
      </right>
      <top/>
      <bottom style="double">
        <color indexed="64"/>
      </bottom>
      <diagonal/>
    </border>
    <border>
      <left style="thin">
        <color indexed="8"/>
      </left>
      <right style="thin">
        <color indexed="64"/>
      </right>
      <top style="double">
        <color indexed="64"/>
      </top>
      <bottom style="thin">
        <color indexed="64"/>
      </bottom>
      <diagonal/>
    </border>
    <border>
      <left style="thin">
        <color indexed="64"/>
      </left>
      <right style="thin">
        <color indexed="8"/>
      </right>
      <top/>
      <bottom style="double">
        <color indexed="64"/>
      </bottom>
      <diagonal/>
    </border>
    <border>
      <left style="thin">
        <color indexed="8"/>
      </left>
      <right style="thin">
        <color indexed="8"/>
      </right>
      <top style="double">
        <color indexed="64"/>
      </top>
      <bottom style="thin">
        <color indexed="8"/>
      </bottom>
      <diagonal/>
    </border>
    <border>
      <left style="thin">
        <color indexed="64"/>
      </left>
      <right style="thin">
        <color indexed="8"/>
      </right>
      <top style="double">
        <color indexed="64"/>
      </top>
      <bottom style="thin">
        <color indexed="8"/>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dashed">
        <color indexed="64"/>
      </right>
      <top/>
      <bottom/>
      <diagonal/>
    </border>
    <border>
      <left style="dashed">
        <color indexed="64"/>
      </left>
      <right style="medium">
        <color indexed="64"/>
      </right>
      <top/>
      <bottom/>
      <diagonal/>
    </border>
    <border>
      <left/>
      <right style="medium">
        <color indexed="64"/>
      </right>
      <top style="double">
        <color indexed="64"/>
      </top>
      <bottom/>
      <diagonal/>
    </border>
    <border>
      <left/>
      <right/>
      <top style="double">
        <color indexed="64"/>
      </top>
      <bottom/>
      <diagonal/>
    </border>
    <border>
      <left style="thin">
        <color indexed="64"/>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right style="thick">
        <color rgb="FFFF0000"/>
      </right>
      <top/>
      <bottom style="thick">
        <color rgb="FFFF0000"/>
      </bottom>
      <diagonal/>
    </border>
    <border>
      <left/>
      <right style="thick">
        <color rgb="FFFF0000"/>
      </right>
      <top/>
      <bottom/>
      <diagonal/>
    </border>
    <border>
      <left style="thick">
        <color rgb="FFFF0000"/>
      </left>
      <right/>
      <top/>
      <bottom/>
      <diagonal/>
    </border>
    <border>
      <left style="thick">
        <color rgb="FFFF0000"/>
      </left>
      <right/>
      <top/>
      <bottom style="thick">
        <color rgb="FFFF0000"/>
      </bottom>
      <diagonal/>
    </border>
    <border>
      <left style="thin">
        <color indexed="64"/>
      </left>
      <right/>
      <top style="thick">
        <color rgb="FFFF0000"/>
      </top>
      <bottom/>
      <diagonal/>
    </border>
    <border>
      <left/>
      <right/>
      <top style="thick">
        <color rgb="FFFF0000"/>
      </top>
      <bottom/>
      <diagonal/>
    </border>
    <border>
      <left style="thick">
        <color rgb="FFFF0000"/>
      </left>
      <right/>
      <top style="thick">
        <color rgb="FFFF0000"/>
      </top>
      <bottom/>
      <diagonal/>
    </border>
  </borders>
  <cellStyleXfs count="60">
    <xf numFmtId="0" fontId="0" fillId="0" borderId="0">
      <alignment vertical="center"/>
    </xf>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Protection="0">
      <alignment vertical="center"/>
    </xf>
    <xf numFmtId="0" fontId="21" fillId="0" borderId="0" applyNumberFormat="0" applyFill="0" applyBorder="0" applyAlignment="0" applyProtection="0">
      <alignment vertical="center"/>
    </xf>
    <xf numFmtId="0" fontId="9" fillId="0" borderId="1" applyNumberFormat="0" applyFill="0" applyAlignment="0" applyProtection="0"/>
    <xf numFmtId="6" fontId="18" fillId="0" borderId="0" applyFont="0" applyFill="0" applyBorder="0" applyAlignment="0" applyProtection="0">
      <alignment vertical="center"/>
    </xf>
    <xf numFmtId="176" fontId="18" fillId="0" borderId="0" applyFill="0" applyBorder="0" applyProtection="0">
      <alignment vertical="center"/>
    </xf>
    <xf numFmtId="6" fontId="18" fillId="0" borderId="0" applyFont="0" applyFill="0" applyBorder="0" applyAlignment="0" applyProtection="0">
      <alignment vertical="center"/>
    </xf>
    <xf numFmtId="177" fontId="18" fillId="0" borderId="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3" fillId="0" borderId="0" applyProtection="0">
      <alignment vertical="center"/>
    </xf>
    <xf numFmtId="0" fontId="3"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18"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xf numFmtId="0" fontId="18" fillId="0" borderId="0">
      <alignment vertical="center"/>
    </xf>
    <xf numFmtId="0" fontId="18" fillId="0" borderId="0">
      <alignment vertical="center"/>
    </xf>
    <xf numFmtId="0" fontId="18" fillId="0" borderId="0" applyNumberFormat="0" applyFill="0" applyBorder="0" applyProtection="0"/>
    <xf numFmtId="0" fontId="3" fillId="0" borderId="0">
      <alignment vertical="center"/>
    </xf>
    <xf numFmtId="0" fontId="3" fillId="0" borderId="0" applyProtection="0">
      <alignment vertical="center"/>
    </xf>
    <xf numFmtId="0" fontId="3" fillId="0" borderId="0" applyProtection="0">
      <alignment vertical="center"/>
    </xf>
    <xf numFmtId="0" fontId="3" fillId="0" borderId="0" applyProtection="0"/>
    <xf numFmtId="0" fontId="18" fillId="0" borderId="0" applyNumberFormat="0" applyFill="0" applyBorder="0" applyProtection="0"/>
    <xf numFmtId="0" fontId="3" fillId="0" borderId="0">
      <alignment vertical="center"/>
    </xf>
    <xf numFmtId="0" fontId="22" fillId="10" borderId="0" applyNumberFormat="0" applyBorder="0" applyAlignment="0" applyProtection="0"/>
    <xf numFmtId="0" fontId="18" fillId="0" borderId="0">
      <alignment vertical="center"/>
    </xf>
  </cellStyleXfs>
  <cellXfs count="543">
    <xf numFmtId="0" fontId="0" fillId="0" borderId="0" xfId="0">
      <alignment vertical="center"/>
    </xf>
    <xf numFmtId="0" fontId="2" fillId="0" borderId="0" xfId="0" applyFont="1">
      <alignment vertical="center"/>
    </xf>
    <xf numFmtId="0" fontId="2" fillId="0" borderId="0" xfId="51" applyNumberFormat="1" applyFont="1" applyFill="1" applyBorder="1" applyAlignment="1" applyProtection="1">
      <alignment vertical="center"/>
    </xf>
    <xf numFmtId="0" fontId="10" fillId="0" borderId="0" xfId="51" applyNumberFormat="1" applyFont="1" applyFill="1" applyBorder="1" applyAlignment="1" applyProtection="1">
      <alignment vertical="center"/>
    </xf>
    <xf numFmtId="0" fontId="2" fillId="0" borderId="2" xfId="51" applyNumberFormat="1" applyFont="1" applyFill="1" applyBorder="1" applyAlignment="1" applyProtection="1">
      <alignment vertical="center"/>
    </xf>
    <xf numFmtId="0" fontId="2" fillId="0" borderId="3" xfId="51" applyNumberFormat="1" applyFont="1" applyFill="1" applyBorder="1" applyAlignment="1" applyProtection="1">
      <alignment horizontal="center" vertical="center"/>
    </xf>
    <xf numFmtId="0" fontId="2" fillId="0" borderId="4" xfId="51" applyNumberFormat="1" applyFont="1" applyFill="1" applyBorder="1" applyAlignment="1" applyProtection="1">
      <alignment horizontal="center" vertical="center"/>
    </xf>
    <xf numFmtId="0" fontId="6" fillId="0" borderId="5" xfId="51" applyNumberFormat="1" applyFont="1" applyFill="1" applyBorder="1" applyAlignment="1" applyProtection="1">
      <alignment horizontal="center" vertical="center"/>
    </xf>
    <xf numFmtId="0" fontId="6" fillId="0" borderId="6" xfId="51" applyNumberFormat="1" applyFont="1" applyFill="1" applyBorder="1" applyAlignment="1" applyProtection="1">
      <alignment horizontal="center" vertical="center"/>
    </xf>
    <xf numFmtId="0" fontId="6" fillId="0" borderId="7" xfId="51" applyNumberFormat="1" applyFont="1" applyFill="1" applyBorder="1" applyAlignment="1" applyProtection="1">
      <alignment horizontal="center" vertical="center"/>
    </xf>
    <xf numFmtId="0" fontId="2" fillId="0" borderId="8" xfId="51" applyNumberFormat="1" applyFont="1" applyFill="1" applyBorder="1" applyAlignment="1" applyProtection="1">
      <alignment vertical="center"/>
    </xf>
    <xf numFmtId="0" fontId="4" fillId="0" borderId="90" xfId="51" applyNumberFormat="1" applyFont="1" applyFill="1" applyBorder="1" applyAlignment="1" applyProtection="1">
      <alignment horizontal="center" vertical="center"/>
    </xf>
    <xf numFmtId="0" fontId="4" fillId="0" borderId="9" xfId="51" applyNumberFormat="1" applyFont="1" applyFill="1" applyBorder="1" applyAlignment="1" applyProtection="1">
      <alignment horizontal="center" vertical="center"/>
    </xf>
    <xf numFmtId="0" fontId="4" fillId="0" borderId="10" xfId="51" applyNumberFormat="1" applyFont="1" applyFill="1" applyBorder="1" applyAlignment="1" applyProtection="1">
      <alignment horizontal="center" vertical="center"/>
    </xf>
    <xf numFmtId="0" fontId="2" fillId="0" borderId="12" xfId="51" applyNumberFormat="1" applyFont="1" applyFill="1" applyBorder="1" applyAlignment="1" applyProtection="1">
      <alignment horizontal="center" vertical="center"/>
    </xf>
    <xf numFmtId="0" fontId="2" fillId="0" borderId="0" xfId="51" applyNumberFormat="1" applyFont="1" applyFill="1" applyBorder="1" applyAlignment="1" applyProtection="1">
      <alignment horizontal="center" vertical="center"/>
    </xf>
    <xf numFmtId="0" fontId="2" fillId="0" borderId="13" xfId="51" applyNumberFormat="1" applyFont="1" applyFill="1" applyBorder="1" applyAlignment="1" applyProtection="1">
      <alignment horizontal="center" vertical="center"/>
    </xf>
    <xf numFmtId="0" fontId="2" fillId="0" borderId="14" xfId="51" applyNumberFormat="1" applyFont="1" applyFill="1" applyBorder="1" applyAlignment="1" applyProtection="1">
      <alignment horizontal="center" vertical="center"/>
    </xf>
    <xf numFmtId="0" fontId="2" fillId="0" borderId="9" xfId="51" applyNumberFormat="1" applyFont="1" applyFill="1" applyBorder="1" applyAlignment="1" applyProtection="1">
      <alignment horizontal="center" vertical="center"/>
    </xf>
    <xf numFmtId="0" fontId="2" fillId="0" borderId="15" xfId="51" applyNumberFormat="1" applyFont="1" applyFill="1" applyBorder="1" applyAlignment="1" applyProtection="1">
      <alignment horizontal="center" vertical="center"/>
    </xf>
    <xf numFmtId="0" fontId="2" fillId="0" borderId="16" xfId="51" applyNumberFormat="1" applyFont="1" applyFill="1" applyBorder="1" applyAlignment="1" applyProtection="1">
      <alignment horizontal="center" vertical="center"/>
    </xf>
    <xf numFmtId="0" fontId="2" fillId="0" borderId="17" xfId="51" applyNumberFormat="1" applyFont="1" applyFill="1" applyBorder="1" applyAlignment="1" applyProtection="1">
      <alignment horizontal="center" vertical="center"/>
    </xf>
    <xf numFmtId="0" fontId="2" fillId="0" borderId="18" xfId="51" applyNumberFormat="1" applyFont="1" applyFill="1" applyBorder="1" applyAlignment="1" applyProtection="1">
      <alignment horizontal="center" vertical="center" wrapText="1"/>
    </xf>
    <xf numFmtId="0" fontId="2" fillId="0" borderId="19" xfId="51" applyNumberFormat="1" applyFont="1" applyFill="1" applyBorder="1" applyAlignment="1" applyProtection="1">
      <alignment horizontal="center" vertical="center" wrapText="1"/>
    </xf>
    <xf numFmtId="0" fontId="2" fillId="0" borderId="20" xfId="51" applyNumberFormat="1" applyFont="1" applyFill="1" applyBorder="1" applyAlignment="1" applyProtection="1">
      <alignment horizontal="center" vertical="center"/>
    </xf>
    <xf numFmtId="0" fontId="2" fillId="0" borderId="11" xfId="51" applyNumberFormat="1" applyFont="1" applyFill="1" applyBorder="1" applyAlignment="1" applyProtection="1">
      <alignment horizontal="center" vertical="center" wrapText="1"/>
    </xf>
    <xf numFmtId="0" fontId="2" fillId="0" borderId="21" xfId="51" applyNumberFormat="1" applyFont="1" applyFill="1" applyBorder="1" applyAlignment="1" applyProtection="1">
      <alignment horizontal="center" vertical="center"/>
    </xf>
    <xf numFmtId="0" fontId="2" fillId="0" borderId="22" xfId="51" applyNumberFormat="1" applyFont="1" applyFill="1" applyBorder="1" applyAlignment="1" applyProtection="1">
      <alignment vertical="center"/>
    </xf>
    <xf numFmtId="0" fontId="2" fillId="0" borderId="23" xfId="51" applyNumberFormat="1" applyFont="1" applyFill="1" applyBorder="1" applyAlignment="1" applyProtection="1">
      <alignment horizontal="center" vertical="center"/>
    </xf>
    <xf numFmtId="0" fontId="7" fillId="0" borderId="13" xfId="51" applyNumberFormat="1" applyFont="1" applyFill="1" applyBorder="1" applyAlignment="1" applyProtection="1">
      <alignment horizontal="center" vertical="center"/>
    </xf>
    <xf numFmtId="0" fontId="2" fillId="0" borderId="18" xfId="51" applyNumberFormat="1" applyFont="1" applyFill="1" applyBorder="1" applyAlignment="1" applyProtection="1">
      <alignment horizontal="center" vertical="center"/>
    </xf>
    <xf numFmtId="0" fontId="2" fillId="0" borderId="24" xfId="51" applyNumberFormat="1" applyFont="1" applyFill="1" applyBorder="1" applyAlignment="1" applyProtection="1">
      <alignment horizontal="center" vertical="center"/>
    </xf>
    <xf numFmtId="0" fontId="2" fillId="0" borderId="25" xfId="51" applyNumberFormat="1" applyFont="1" applyFill="1" applyBorder="1" applyAlignment="1" applyProtection="1">
      <alignment horizontal="center" vertical="center"/>
    </xf>
    <xf numFmtId="0" fontId="2" fillId="0" borderId="26" xfId="51" applyNumberFormat="1" applyFont="1" applyFill="1" applyBorder="1" applyAlignment="1" applyProtection="1">
      <alignment horizontal="center" vertical="center" wrapText="1"/>
    </xf>
    <xf numFmtId="0" fontId="2" fillId="0" borderId="10"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horizontal="center" vertical="center"/>
    </xf>
    <xf numFmtId="0" fontId="2" fillId="0" borderId="27" xfId="51" applyNumberFormat="1" applyFont="1" applyFill="1" applyBorder="1" applyAlignment="1" applyProtection="1">
      <alignment vertical="center"/>
    </xf>
    <xf numFmtId="0" fontId="12" fillId="0" borderId="28" xfId="56" applyNumberFormat="1" applyFont="1" applyFill="1" applyBorder="1" applyAlignment="1" applyProtection="1">
      <alignment horizontal="center" vertical="center"/>
    </xf>
    <xf numFmtId="0" fontId="12" fillId="0" borderId="5" xfId="56" applyNumberFormat="1" applyFont="1" applyFill="1" applyBorder="1" applyAlignment="1" applyProtection="1">
      <alignment horizontal="center" vertical="center" wrapText="1"/>
    </xf>
    <xf numFmtId="0" fontId="12" fillId="0" borderId="5" xfId="56" applyNumberFormat="1" applyFont="1" applyFill="1" applyBorder="1" applyAlignment="1" applyProtection="1">
      <alignment horizontal="center" vertical="center"/>
    </xf>
    <xf numFmtId="0" fontId="2" fillId="0" borderId="9" xfId="51" applyNumberFormat="1" applyFont="1" applyFill="1" applyBorder="1" applyAlignment="1" applyProtection="1">
      <alignment horizontal="center" vertical="center" wrapText="1"/>
    </xf>
    <xf numFmtId="0" fontId="2" fillId="0" borderId="29" xfId="51" applyNumberFormat="1" applyFont="1" applyFill="1" applyBorder="1" applyAlignment="1" applyProtection="1">
      <alignment horizontal="center" vertical="center" wrapText="1"/>
    </xf>
    <xf numFmtId="0" fontId="2" fillId="0" borderId="30" xfId="51" applyNumberFormat="1" applyFont="1" applyFill="1" applyBorder="1" applyAlignment="1" applyProtection="1">
      <alignment horizontal="center" vertical="center"/>
    </xf>
    <xf numFmtId="0" fontId="2" fillId="0" borderId="31" xfId="51" applyNumberFormat="1" applyFont="1" applyFill="1" applyBorder="1" applyAlignment="1" applyProtection="1">
      <alignment horizontal="center" vertical="center"/>
    </xf>
    <xf numFmtId="0" fontId="2" fillId="0" borderId="32" xfId="51" applyNumberFormat="1" applyFont="1" applyFill="1" applyBorder="1" applyAlignment="1" applyProtection="1">
      <alignment horizontal="center" vertical="center"/>
    </xf>
    <xf numFmtId="0" fontId="2" fillId="0" borderId="33" xfId="51" applyNumberFormat="1" applyFont="1" applyFill="1" applyBorder="1" applyAlignment="1" applyProtection="1">
      <alignment horizontal="center" vertical="center"/>
    </xf>
    <xf numFmtId="0" fontId="2" fillId="0" borderId="16" xfId="51" applyNumberFormat="1" applyFont="1" applyFill="1" applyBorder="1" applyAlignment="1" applyProtection="1">
      <alignment horizontal="center" vertical="center" wrapText="1"/>
    </xf>
    <xf numFmtId="0" fontId="2" fillId="0" borderId="34" xfId="51" applyNumberFormat="1" applyFont="1" applyFill="1" applyBorder="1" applyAlignment="1" applyProtection="1">
      <alignment horizontal="center" vertical="center"/>
    </xf>
    <xf numFmtId="0" fontId="12" fillId="0" borderId="25" xfId="56" applyNumberFormat="1" applyFont="1" applyFill="1" applyBorder="1" applyAlignment="1" applyProtection="1">
      <alignment horizontal="center" vertical="center"/>
    </xf>
    <xf numFmtId="0" fontId="2" fillId="0" borderId="35" xfId="51" applyNumberFormat="1" applyFont="1" applyFill="1" applyBorder="1" applyAlignment="1" applyProtection="1">
      <alignment vertical="center"/>
    </xf>
    <xf numFmtId="0" fontId="2" fillId="0" borderId="35" xfId="51" applyNumberFormat="1" applyFont="1" applyFill="1" applyBorder="1" applyAlignment="1" applyProtection="1">
      <alignment horizontal="center" vertical="center"/>
    </xf>
    <xf numFmtId="0" fontId="2" fillId="0" borderId="36" xfId="51" applyNumberFormat="1" applyFont="1" applyFill="1" applyBorder="1" applyAlignment="1" applyProtection="1">
      <alignment horizontal="center" vertical="center"/>
    </xf>
    <xf numFmtId="0" fontId="6" fillId="0" borderId="14" xfId="51" applyNumberFormat="1" applyFont="1" applyFill="1" applyBorder="1" applyAlignment="1" applyProtection="1">
      <alignment horizontal="center" vertical="center"/>
    </xf>
    <xf numFmtId="0" fontId="2" fillId="0" borderId="5" xfId="51" applyNumberFormat="1" applyFont="1" applyFill="1" applyBorder="1" applyAlignment="1" applyProtection="1">
      <alignment horizontal="center" vertical="center"/>
    </xf>
    <xf numFmtId="0" fontId="2" fillId="0" borderId="0" xfId="51" applyNumberFormat="1" applyFont="1" applyFill="1" applyBorder="1" applyAlignment="1" applyProtection="1">
      <alignment horizontal="center" vertical="center" wrapText="1"/>
    </xf>
    <xf numFmtId="0" fontId="7" fillId="0" borderId="5" xfId="51" applyNumberFormat="1" applyFont="1" applyFill="1" applyBorder="1" applyAlignment="1" applyProtection="1">
      <alignment horizontal="center" vertical="center"/>
    </xf>
    <xf numFmtId="0" fontId="1" fillId="0" borderId="5" xfId="51" applyNumberFormat="1" applyFont="1" applyFill="1" applyBorder="1" applyAlignment="1" applyProtection="1">
      <alignment horizontal="center" vertical="center"/>
    </xf>
    <xf numFmtId="0" fontId="7" fillId="0" borderId="0" xfId="51" applyNumberFormat="1" applyFont="1" applyFill="1" applyBorder="1" applyAlignment="1" applyProtection="1">
      <alignment horizontal="center" vertical="center"/>
    </xf>
    <xf numFmtId="0" fontId="2" fillId="0" borderId="19" xfId="51" applyNumberFormat="1" applyFont="1" applyFill="1" applyBorder="1" applyAlignment="1" applyProtection="1">
      <alignment horizontal="center" vertical="center"/>
    </xf>
    <xf numFmtId="0" fontId="2" fillId="0" borderId="37"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horizontal="center" vertical="center" wrapText="1"/>
    </xf>
    <xf numFmtId="0" fontId="2" fillId="0" borderId="37" xfId="51" applyNumberFormat="1" applyFont="1" applyFill="1" applyBorder="1" applyAlignment="1" applyProtection="1">
      <alignment horizontal="center" vertical="center" wrapText="1"/>
    </xf>
    <xf numFmtId="0" fontId="13" fillId="0" borderId="5" xfId="51" applyNumberFormat="1" applyFont="1" applyFill="1" applyBorder="1" applyAlignment="1" applyProtection="1">
      <alignment horizontal="center" vertical="center"/>
    </xf>
    <xf numFmtId="0" fontId="2" fillId="0" borderId="7" xfId="51" applyNumberFormat="1" applyFont="1" applyFill="1" applyBorder="1" applyAlignment="1" applyProtection="1">
      <alignment vertical="center"/>
    </xf>
    <xf numFmtId="0" fontId="2" fillId="0" borderId="37" xfId="51" applyNumberFormat="1" applyFont="1" applyFill="1" applyBorder="1" applyAlignment="1" applyProtection="1">
      <alignment vertical="center"/>
    </xf>
    <xf numFmtId="0" fontId="7" fillId="0" borderId="5" xfId="51" applyNumberFormat="1" applyFont="1" applyFill="1" applyBorder="1" applyAlignment="1" applyProtection="1">
      <alignment horizontal="center" vertical="center" wrapText="1"/>
    </xf>
    <xf numFmtId="0" fontId="7" fillId="0" borderId="0" xfId="51" applyNumberFormat="1" applyFont="1" applyFill="1" applyBorder="1" applyAlignment="1" applyProtection="1">
      <alignment horizontal="center" vertical="center" wrapText="1"/>
    </xf>
    <xf numFmtId="0" fontId="2" fillId="0" borderId="5" xfId="51" applyNumberFormat="1" applyFont="1" applyFill="1" applyBorder="1" applyAlignment="1" applyProtection="1">
      <alignment horizontal="center" vertical="center" wrapText="1"/>
    </xf>
    <xf numFmtId="0" fontId="2" fillId="0" borderId="31" xfId="51" applyNumberFormat="1" applyFont="1" applyFill="1" applyBorder="1" applyAlignment="1" applyProtection="1">
      <alignment horizontal="center" vertical="center" wrapText="1"/>
    </xf>
    <xf numFmtId="0" fontId="2" fillId="0" borderId="25" xfId="51" applyNumberFormat="1" applyFont="1" applyFill="1" applyBorder="1" applyAlignment="1" applyProtection="1">
      <alignment horizontal="center" vertical="center" wrapText="1"/>
    </xf>
    <xf numFmtId="0" fontId="2" fillId="0" borderId="38" xfId="51" applyNumberFormat="1" applyFont="1" applyFill="1" applyBorder="1" applyAlignment="1" applyProtection="1">
      <alignment horizontal="center" vertical="center"/>
    </xf>
    <xf numFmtId="0" fontId="6" fillId="0" borderId="5" xfId="51" applyNumberFormat="1" applyFont="1" applyFill="1" applyBorder="1" applyAlignment="1" applyProtection="1">
      <alignment vertical="center"/>
    </xf>
    <xf numFmtId="0" fontId="6" fillId="0" borderId="14" xfId="51" applyNumberFormat="1" applyFont="1" applyFill="1" applyBorder="1" applyAlignment="1" applyProtection="1">
      <alignment vertical="center"/>
    </xf>
    <xf numFmtId="0" fontId="6" fillId="0" borderId="39" xfId="51" applyNumberFormat="1" applyFont="1" applyFill="1" applyBorder="1" applyAlignment="1" applyProtection="1">
      <alignment vertical="center"/>
    </xf>
    <xf numFmtId="0" fontId="2" fillId="0" borderId="35" xfId="51" applyNumberFormat="1" applyFont="1" applyFill="1" applyBorder="1" applyAlignment="1" applyProtection="1">
      <alignment horizontal="center" vertical="center" wrapText="1"/>
    </xf>
    <xf numFmtId="0" fontId="2" fillId="0" borderId="41" xfId="51" applyNumberFormat="1" applyFont="1" applyFill="1" applyBorder="1" applyAlignment="1" applyProtection="1">
      <alignment horizontal="center" vertical="center" wrapText="1"/>
    </xf>
    <xf numFmtId="0" fontId="2" fillId="0" borderId="41" xfId="51" applyNumberFormat="1" applyFont="1" applyFill="1" applyBorder="1" applyAlignment="1" applyProtection="1">
      <alignment vertical="center"/>
    </xf>
    <xf numFmtId="0" fontId="2" fillId="0" borderId="8" xfId="51" applyNumberFormat="1" applyFont="1" applyFill="1" applyBorder="1" applyAlignment="1" applyProtection="1">
      <alignment horizontal="center" vertical="center" wrapText="1"/>
    </xf>
    <xf numFmtId="0" fontId="2" fillId="0" borderId="42" xfId="51" applyNumberFormat="1" applyFont="1" applyFill="1" applyBorder="1" applyAlignment="1" applyProtection="1">
      <alignment horizontal="center" vertical="center" wrapText="1"/>
    </xf>
    <xf numFmtId="0" fontId="9" fillId="0" borderId="7" xfId="51" applyNumberFormat="1" applyFont="1" applyFill="1" applyBorder="1" applyAlignment="1" applyProtection="1">
      <alignment horizontal="center" vertical="center" wrapText="1"/>
    </xf>
    <xf numFmtId="0" fontId="9" fillId="0" borderId="40" xfId="51" applyNumberFormat="1" applyFont="1" applyFill="1" applyBorder="1" applyAlignment="1" applyProtection="1">
      <alignment horizontal="center" vertical="center" wrapText="1"/>
    </xf>
    <xf numFmtId="0" fontId="9" fillId="0" borderId="21" xfId="51" applyNumberFormat="1" applyFont="1" applyFill="1" applyBorder="1" applyAlignment="1" applyProtection="1">
      <alignment horizontal="center" vertical="center" wrapText="1"/>
    </xf>
    <xf numFmtId="0" fontId="2" fillId="0" borderId="43" xfId="51" applyNumberFormat="1" applyFont="1" applyFill="1" applyBorder="1" applyAlignment="1" applyProtection="1">
      <alignment horizontal="center" vertical="center" wrapText="1"/>
    </xf>
    <xf numFmtId="0" fontId="2" fillId="0" borderId="44" xfId="0" applyFont="1" applyBorder="1">
      <alignment vertical="center"/>
    </xf>
    <xf numFmtId="0" fontId="2" fillId="0" borderId="45" xfId="0" applyFont="1" applyBorder="1">
      <alignment vertical="center"/>
    </xf>
    <xf numFmtId="0" fontId="2" fillId="0" borderId="46" xfId="0" applyFont="1" applyBorder="1" applyAlignment="1">
      <alignment horizontal="center" vertical="center"/>
    </xf>
    <xf numFmtId="0" fontId="2" fillId="0" borderId="47" xfId="0" applyFont="1" applyBorder="1">
      <alignment vertical="center"/>
    </xf>
    <xf numFmtId="0" fontId="2" fillId="0" borderId="48" xfId="0" applyFont="1" applyBorder="1">
      <alignment vertical="center"/>
    </xf>
    <xf numFmtId="0" fontId="2" fillId="0" borderId="29" xfId="0" applyFont="1" applyBorder="1">
      <alignment vertical="center"/>
    </xf>
    <xf numFmtId="0" fontId="2" fillId="0" borderId="0" xfId="30" applyFont="1" applyAlignment="1">
      <alignment horizontal="left"/>
    </xf>
    <xf numFmtId="0" fontId="4" fillId="0" borderId="26" xfId="51" applyNumberFormat="1" applyFont="1" applyFill="1" applyBorder="1" applyAlignment="1" applyProtection="1">
      <alignment horizontal="center" vertical="center" wrapText="1"/>
    </xf>
    <xf numFmtId="0" fontId="29" fillId="0" borderId="9" xfId="51" applyNumberFormat="1" applyFont="1" applyFill="1" applyBorder="1" applyAlignment="1" applyProtection="1">
      <alignment horizontal="center" vertical="center"/>
    </xf>
    <xf numFmtId="0" fontId="29" fillId="0" borderId="4" xfId="51" applyNumberFormat="1" applyFont="1" applyFill="1" applyBorder="1" applyAlignment="1" applyProtection="1">
      <alignment horizontal="center" vertical="center"/>
    </xf>
    <xf numFmtId="0" fontId="29" fillId="0" borderId="53" xfId="51" applyNumberFormat="1" applyFont="1" applyFill="1" applyBorder="1" applyAlignment="1" applyProtection="1">
      <alignment horizontal="center" vertical="center"/>
    </xf>
    <xf numFmtId="0" fontId="29" fillId="0" borderId="0" xfId="51" applyNumberFormat="1" applyFont="1" applyFill="1" applyBorder="1" applyAlignment="1" applyProtection="1">
      <alignment horizontal="center" vertical="center"/>
    </xf>
    <xf numFmtId="0" fontId="30" fillId="0" borderId="53" xfId="51" applyNumberFormat="1" applyFont="1" applyFill="1" applyBorder="1" applyAlignment="1" applyProtection="1">
      <alignment horizontal="center" vertical="center"/>
    </xf>
    <xf numFmtId="0" fontId="1" fillId="0" borderId="0" xfId="54" applyFont="1">
      <alignment vertical="center"/>
    </xf>
    <xf numFmtId="0" fontId="1" fillId="0" borderId="0" xfId="0" applyFont="1">
      <alignment vertical="center"/>
    </xf>
    <xf numFmtId="0" fontId="2" fillId="0" borderId="0" xfId="0" applyFont="1" applyAlignment="1"/>
    <xf numFmtId="178" fontId="1" fillId="0" borderId="0" xfId="54" applyNumberFormat="1" applyFont="1">
      <alignment vertical="center"/>
    </xf>
    <xf numFmtId="0" fontId="2" fillId="0" borderId="0" xfId="54" applyFont="1">
      <alignment vertical="center"/>
    </xf>
    <xf numFmtId="0" fontId="2" fillId="0" borderId="0" xfId="54" applyFont="1" applyAlignment="1">
      <alignment horizontal="center" vertical="center"/>
    </xf>
    <xf numFmtId="10" fontId="1" fillId="0" borderId="0" xfId="54" applyNumberFormat="1" applyFont="1" applyAlignment="1">
      <alignment horizontal="center" vertical="center"/>
    </xf>
    <xf numFmtId="0" fontId="1" fillId="0" borderId="0" xfId="54" applyFont="1" applyAlignment="1">
      <alignment horizontal="right" vertical="center"/>
    </xf>
    <xf numFmtId="0" fontId="2" fillId="0" borderId="0" xfId="0" applyFont="1" applyAlignment="1">
      <alignment horizontal="right"/>
    </xf>
    <xf numFmtId="0" fontId="2" fillId="0" borderId="0" xfId="54" applyFont="1" applyAlignment="1">
      <alignment horizontal="left" vertical="center"/>
    </xf>
    <xf numFmtId="0" fontId="2" fillId="0" borderId="0" xfId="54" applyFont="1" applyAlignment="1">
      <alignment horizontal="right" vertical="center"/>
    </xf>
    <xf numFmtId="0" fontId="4" fillId="0" borderId="0" xfId="54" applyFont="1">
      <alignment vertical="center"/>
    </xf>
    <xf numFmtId="0" fontId="31" fillId="0" borderId="0" xfId="54" applyFont="1">
      <alignment vertical="center"/>
    </xf>
    <xf numFmtId="0" fontId="2" fillId="0" borderId="0" xfId="54" applyFont="1" applyAlignment="1">
      <alignment horizontal="left" vertical="center" shrinkToFit="1"/>
    </xf>
    <xf numFmtId="0" fontId="2" fillId="0" borderId="0" xfId="40" applyFont="1" applyAlignment="1"/>
    <xf numFmtId="0" fontId="0" fillId="0" borderId="0" xfId="40" applyFont="1" applyAlignment="1"/>
    <xf numFmtId="0" fontId="1" fillId="0" borderId="0" xfId="40" applyFont="1" applyAlignment="1"/>
    <xf numFmtId="0" fontId="1" fillId="0" borderId="0" xfId="54" applyFont="1" applyAlignment="1">
      <alignment horizontal="left" vertical="center"/>
    </xf>
    <xf numFmtId="0" fontId="31" fillId="0" borderId="0" xfId="54" applyFont="1" applyAlignment="1">
      <alignment horizontal="left" vertical="center" shrinkToFit="1"/>
    </xf>
    <xf numFmtId="0" fontId="31" fillId="0" borderId="0" xfId="54" applyFont="1" applyAlignment="1">
      <alignment horizontal="left" vertical="center"/>
    </xf>
    <xf numFmtId="0" fontId="2" fillId="0" borderId="0" xfId="40" applyFont="1">
      <alignment vertical="center"/>
    </xf>
    <xf numFmtId="10" fontId="1" fillId="0" borderId="0" xfId="54" applyNumberFormat="1" applyFont="1">
      <alignment vertical="center"/>
    </xf>
    <xf numFmtId="0" fontId="1" fillId="0" borderId="0" xfId="52" applyFont="1">
      <alignment vertical="center"/>
    </xf>
    <xf numFmtId="0" fontId="1" fillId="0" borderId="0" xfId="0" applyFont="1" applyAlignment="1"/>
    <xf numFmtId="0" fontId="30" fillId="0" borderId="0" xfId="54" applyFont="1">
      <alignment vertical="center"/>
    </xf>
    <xf numFmtId="0" fontId="30" fillId="0" borderId="0" xfId="54" applyFont="1" applyAlignment="1">
      <alignment horizontal="right" vertical="center"/>
    </xf>
    <xf numFmtId="0" fontId="2" fillId="0" borderId="0" xfId="48" applyFont="1"/>
    <xf numFmtId="0" fontId="30" fillId="0" borderId="0" xfId="0" applyFont="1">
      <alignment vertical="center"/>
    </xf>
    <xf numFmtId="0" fontId="1" fillId="11" borderId="0" xfId="54" applyFont="1" applyFill="1">
      <alignment vertical="center"/>
    </xf>
    <xf numFmtId="0" fontId="2" fillId="0" borderId="0" xfId="42" applyFont="1" applyAlignment="1">
      <alignment horizontal="right"/>
    </xf>
    <xf numFmtId="0" fontId="25" fillId="0" borderId="0" xfId="0" applyFont="1">
      <alignment vertical="center"/>
    </xf>
    <xf numFmtId="0" fontId="32" fillId="0" borderId="0" xfId="0" applyFont="1">
      <alignment vertical="center"/>
    </xf>
    <xf numFmtId="0" fontId="2" fillId="0" borderId="0" xfId="46" applyFont="1" applyAlignment="1"/>
    <xf numFmtId="0" fontId="2" fillId="0" borderId="0" xfId="42" applyFont="1" applyAlignment="1">
      <alignment horizontal="left"/>
    </xf>
    <xf numFmtId="0" fontId="33" fillId="0" borderId="0" xfId="0" applyFont="1">
      <alignment vertical="center"/>
    </xf>
    <xf numFmtId="0" fontId="2" fillId="0" borderId="0" xfId="42" applyFont="1" applyAlignment="1">
      <alignment horizontal="left" vertical="center"/>
    </xf>
    <xf numFmtId="0" fontId="34" fillId="0" borderId="0" xfId="0" applyFont="1">
      <alignment vertical="center"/>
    </xf>
    <xf numFmtId="0" fontId="2" fillId="0" borderId="0" xfId="51" applyFont="1" applyAlignment="1">
      <alignment vertical="center"/>
    </xf>
    <xf numFmtId="0" fontId="2" fillId="0" borderId="3" xfId="51" applyFont="1" applyBorder="1" applyAlignment="1">
      <alignment horizontal="center" vertical="center"/>
    </xf>
    <xf numFmtId="0" fontId="6" fillId="0" borderId="5" xfId="51" applyFont="1" applyBorder="1" applyAlignment="1">
      <alignment horizontal="center" vertical="center"/>
    </xf>
    <xf numFmtId="0" fontId="6" fillId="0" borderId="6" xfId="51" applyFont="1" applyBorder="1" applyAlignment="1">
      <alignment horizontal="center" vertical="center"/>
    </xf>
    <xf numFmtId="0" fontId="4" fillId="0" borderId="26" xfId="51" applyFont="1" applyBorder="1" applyAlignment="1">
      <alignment horizontal="center" vertical="center" wrapText="1"/>
    </xf>
    <xf numFmtId="0" fontId="2" fillId="0" borderId="9" xfId="51" applyFont="1" applyBorder="1" applyAlignment="1">
      <alignment horizontal="center" vertical="center"/>
    </xf>
    <xf numFmtId="0" fontId="2" fillId="0" borderId="9" xfId="51" applyFont="1" applyBorder="1" applyAlignment="1">
      <alignment horizontal="center" vertical="center" wrapText="1"/>
    </xf>
    <xf numFmtId="0" fontId="2" fillId="0" borderId="49" xfId="51" applyFont="1" applyBorder="1" applyAlignment="1">
      <alignment horizontal="center" vertical="center"/>
    </xf>
    <xf numFmtId="0" fontId="2" fillId="0" borderId="0" xfId="51" applyFont="1" applyAlignment="1">
      <alignment horizontal="center" vertical="center"/>
    </xf>
    <xf numFmtId="0" fontId="2" fillId="0" borderId="18" xfId="51" applyFont="1" applyBorder="1" applyAlignment="1">
      <alignment horizontal="center" vertical="center"/>
    </xf>
    <xf numFmtId="0" fontId="2" fillId="0" borderId="56" xfId="51" applyFont="1" applyBorder="1" applyAlignment="1">
      <alignment horizontal="center" vertical="center"/>
    </xf>
    <xf numFmtId="0" fontId="2" fillId="0" borderId="92" xfId="51" applyFont="1" applyBorder="1" applyAlignment="1">
      <alignment vertical="center"/>
    </xf>
    <xf numFmtId="0" fontId="2" fillId="0" borderId="93" xfId="0" applyFont="1" applyBorder="1" applyAlignment="1">
      <alignment horizontal="center" vertical="center"/>
    </xf>
    <xf numFmtId="0" fontId="4" fillId="0" borderId="0" xfId="51" applyNumberFormat="1" applyFont="1" applyFill="1" applyBorder="1" applyAlignment="1" applyProtection="1">
      <alignment horizontal="center" vertical="center"/>
    </xf>
    <xf numFmtId="0" fontId="2" fillId="0" borderId="94" xfId="51" applyFont="1" applyBorder="1" applyAlignment="1">
      <alignment horizontal="center" vertical="center"/>
    </xf>
    <xf numFmtId="0" fontId="2" fillId="0" borderId="91" xfId="51" applyFont="1" applyBorder="1" applyAlignment="1">
      <alignment horizontal="center" vertical="center"/>
    </xf>
    <xf numFmtId="0" fontId="2" fillId="0" borderId="95" xfId="51" applyFont="1" applyBorder="1" applyAlignment="1">
      <alignment horizontal="center" vertical="center"/>
    </xf>
    <xf numFmtId="0" fontId="2" fillId="0" borderId="50" xfId="51" applyNumberFormat="1" applyFont="1" applyFill="1" applyBorder="1" applyAlignment="1" applyProtection="1">
      <alignment vertical="center"/>
    </xf>
    <xf numFmtId="0" fontId="2" fillId="0" borderId="29" xfId="51" applyNumberFormat="1" applyFont="1" applyFill="1" applyBorder="1" applyAlignment="1" applyProtection="1">
      <alignment horizontal="center" vertical="center"/>
    </xf>
    <xf numFmtId="0" fontId="2" fillId="0" borderId="59" xfId="51" applyNumberFormat="1" applyFont="1" applyFill="1" applyBorder="1" applyAlignment="1" applyProtection="1">
      <alignment vertical="center"/>
    </xf>
    <xf numFmtId="0" fontId="2" fillId="0" borderId="60" xfId="51" applyNumberFormat="1" applyFont="1" applyFill="1" applyBorder="1" applyAlignment="1" applyProtection="1">
      <alignment horizontal="center" vertical="center"/>
    </xf>
    <xf numFmtId="0" fontId="33" fillId="0" borderId="0" xfId="54" applyFont="1">
      <alignment vertical="center"/>
    </xf>
    <xf numFmtId="0" fontId="35" fillId="0" borderId="0" xfId="0" applyFont="1" applyAlignment="1"/>
    <xf numFmtId="178" fontId="33" fillId="0" borderId="0" xfId="54" applyNumberFormat="1" applyFont="1">
      <alignment vertical="center"/>
    </xf>
    <xf numFmtId="0" fontId="35" fillId="0" borderId="0" xfId="54" applyFont="1">
      <alignment vertical="center"/>
    </xf>
    <xf numFmtId="0" fontId="33" fillId="0" borderId="0" xfId="54" applyFont="1" applyAlignment="1">
      <alignment horizontal="right" vertical="center"/>
    </xf>
    <xf numFmtId="0" fontId="35" fillId="0" borderId="0" xfId="0" applyFont="1" applyAlignment="1">
      <alignment horizontal="right"/>
    </xf>
    <xf numFmtId="0" fontId="33" fillId="11" borderId="0" xfId="54" applyFont="1" applyFill="1">
      <alignment vertical="center"/>
    </xf>
    <xf numFmtId="0" fontId="35" fillId="0" borderId="0" xfId="54" applyFont="1" applyAlignment="1">
      <alignment horizontal="left" vertical="center"/>
    </xf>
    <xf numFmtId="0" fontId="35" fillId="0" borderId="0" xfId="54" applyFont="1" applyAlignment="1">
      <alignment horizontal="right" vertical="center"/>
    </xf>
    <xf numFmtId="0" fontId="36" fillId="0" borderId="0" xfId="54" applyFont="1">
      <alignment vertical="center"/>
    </xf>
    <xf numFmtId="0" fontId="36" fillId="0" borderId="0" xfId="54" applyFont="1" applyAlignment="1">
      <alignment horizontal="left" vertical="center"/>
    </xf>
    <xf numFmtId="0" fontId="34" fillId="0" borderId="0" xfId="54" applyFont="1">
      <alignment vertical="center"/>
    </xf>
    <xf numFmtId="0" fontId="33" fillId="0" borderId="0" xfId="0" applyFont="1" applyAlignment="1">
      <alignment horizontal="left" vertical="center"/>
    </xf>
    <xf numFmtId="0" fontId="32" fillId="0" borderId="0" xfId="0" applyFont="1" applyAlignment="1">
      <alignment horizontal="left" vertical="center"/>
    </xf>
    <xf numFmtId="0" fontId="33" fillId="0" borderId="0" xfId="54" applyFont="1" applyAlignment="1">
      <alignment horizontal="left" vertical="center"/>
    </xf>
    <xf numFmtId="0" fontId="32" fillId="11" borderId="0" xfId="54" applyFont="1" applyFill="1">
      <alignment vertical="center"/>
    </xf>
    <xf numFmtId="0" fontId="32" fillId="0" borderId="0" xfId="54" applyFont="1">
      <alignment vertical="center"/>
    </xf>
    <xf numFmtId="0" fontId="35" fillId="0" borderId="0" xfId="40" applyFont="1">
      <alignment vertical="center"/>
    </xf>
    <xf numFmtId="0" fontId="35" fillId="11" borderId="0" xfId="40" applyFont="1" applyFill="1">
      <alignment vertical="center"/>
    </xf>
    <xf numFmtId="0" fontId="35" fillId="11" borderId="0" xfId="0" applyFont="1" applyFill="1" applyAlignment="1"/>
    <xf numFmtId="0" fontId="35" fillId="11" borderId="0" xfId="54" applyFont="1" applyFill="1" applyAlignment="1">
      <alignment horizontal="left" vertical="center"/>
    </xf>
    <xf numFmtId="0" fontId="35" fillId="11" borderId="0" xfId="54" applyFont="1" applyFill="1" applyAlignment="1">
      <alignment horizontal="right" vertical="center"/>
    </xf>
    <xf numFmtId="0" fontId="33" fillId="11" borderId="0" xfId="0" applyFont="1" applyFill="1" applyAlignment="1">
      <alignment horizontal="right"/>
    </xf>
    <xf numFmtId="0" fontId="32" fillId="11" borderId="0" xfId="40" applyFont="1" applyFill="1">
      <alignment vertical="center"/>
    </xf>
    <xf numFmtId="0" fontId="37" fillId="11" borderId="0" xfId="54" applyFont="1" applyFill="1">
      <alignment vertical="center"/>
    </xf>
    <xf numFmtId="0" fontId="38" fillId="0" borderId="0" xfId="40" applyFont="1">
      <alignment vertical="center"/>
    </xf>
    <xf numFmtId="0" fontId="39" fillId="0" borderId="0" xfId="54" applyFont="1">
      <alignment vertical="center"/>
    </xf>
    <xf numFmtId="0" fontId="38" fillId="0" borderId="0" xfId="0" applyFont="1" applyAlignment="1"/>
    <xf numFmtId="0" fontId="38" fillId="0" borderId="0" xfId="54" applyFont="1" applyAlignment="1">
      <alignment horizontal="left" vertical="center"/>
    </xf>
    <xf numFmtId="0" fontId="38" fillId="0" borderId="0" xfId="54" applyFont="1" applyAlignment="1">
      <alignment horizontal="right" vertical="center"/>
    </xf>
    <xf numFmtId="0" fontId="38" fillId="0" borderId="0" xfId="0" applyFont="1" applyAlignment="1">
      <alignment horizontal="right"/>
    </xf>
    <xf numFmtId="0" fontId="37" fillId="0" borderId="0" xfId="54" applyFont="1">
      <alignment vertical="center"/>
    </xf>
    <xf numFmtId="0" fontId="35" fillId="0" borderId="0" xfId="40" applyFont="1" applyAlignment="1"/>
    <xf numFmtId="0" fontId="30" fillId="11" borderId="0" xfId="54" applyFont="1" applyFill="1">
      <alignment vertical="center"/>
    </xf>
    <xf numFmtId="0" fontId="32" fillId="0" borderId="0" xfId="53" applyFont="1">
      <alignment vertical="center"/>
    </xf>
    <xf numFmtId="0" fontId="34" fillId="0" borderId="0" xfId="54" applyFont="1" applyAlignment="1">
      <alignment horizontal="left" vertical="center"/>
    </xf>
    <xf numFmtId="0" fontId="32" fillId="0" borderId="0" xfId="54" applyFont="1" applyAlignment="1">
      <alignment horizontal="right" vertical="center"/>
    </xf>
    <xf numFmtId="0" fontId="35" fillId="0" borderId="0" xfId="0" applyFont="1">
      <alignment vertical="center"/>
    </xf>
    <xf numFmtId="0" fontId="40" fillId="0" borderId="0" xfId="0" applyFont="1">
      <alignment vertical="center"/>
    </xf>
    <xf numFmtId="0" fontId="40" fillId="11" borderId="0" xfId="0" applyFont="1" applyFill="1">
      <alignment vertical="center"/>
    </xf>
    <xf numFmtId="10" fontId="33" fillId="0" borderId="0" xfId="54" applyNumberFormat="1" applyFont="1">
      <alignment vertical="center"/>
    </xf>
    <xf numFmtId="0" fontId="42" fillId="0" borderId="0" xfId="54" applyFont="1" applyAlignment="1">
      <alignment horizontal="left" vertical="center"/>
    </xf>
    <xf numFmtId="10" fontId="33" fillId="0" borderId="0" xfId="54" applyNumberFormat="1" applyFont="1" applyAlignment="1">
      <alignment horizontal="center" vertical="center"/>
    </xf>
    <xf numFmtId="0" fontId="36" fillId="0" borderId="0" xfId="53" applyFont="1">
      <alignment vertical="center"/>
    </xf>
    <xf numFmtId="0" fontId="35" fillId="0" borderId="0" xfId="48" applyFont="1"/>
    <xf numFmtId="0" fontId="33" fillId="0" borderId="0" xfId="54" applyFont="1" applyAlignment="1">
      <alignment horizontal="center" vertical="center"/>
    </xf>
    <xf numFmtId="0" fontId="35" fillId="0" borderId="0" xfId="40" applyFont="1" applyAlignment="1">
      <alignment horizontal="right" vertical="center"/>
    </xf>
    <xf numFmtId="0" fontId="35" fillId="11" borderId="0" xfId="54" applyFont="1" applyFill="1">
      <alignment vertical="center"/>
    </xf>
    <xf numFmtId="179" fontId="33" fillId="11" borderId="0" xfId="54" applyNumberFormat="1" applyFont="1" applyFill="1" applyAlignment="1">
      <alignment horizontal="right" vertical="center"/>
    </xf>
    <xf numFmtId="0" fontId="34" fillId="11" borderId="0" xfId="54" applyFont="1" applyFill="1">
      <alignment vertical="center"/>
    </xf>
    <xf numFmtId="0" fontId="35" fillId="0" borderId="0" xfId="0" applyFont="1" applyAlignment="1">
      <alignment horizontal="left"/>
    </xf>
    <xf numFmtId="0" fontId="43" fillId="0" borderId="0" xfId="0" applyFont="1">
      <alignment vertical="center"/>
    </xf>
    <xf numFmtId="0" fontId="1" fillId="11" borderId="0" xfId="38" applyFont="1" applyFill="1" applyAlignment="1">
      <alignment horizontal="left" vertical="center"/>
    </xf>
    <xf numFmtId="0" fontId="32" fillId="11" borderId="0" xfId="44" applyFont="1" applyFill="1">
      <alignment vertical="center"/>
    </xf>
    <xf numFmtId="0" fontId="32" fillId="0" borderId="0" xfId="0" applyFont="1" applyAlignment="1">
      <alignment horizontal="right" vertical="center"/>
    </xf>
    <xf numFmtId="0" fontId="32" fillId="0" borderId="0" xfId="44" applyFont="1">
      <alignment vertical="center"/>
    </xf>
    <xf numFmtId="0" fontId="41" fillId="0" borderId="0" xfId="44" applyFont="1" applyAlignment="1">
      <alignment horizontal="right" vertical="center"/>
    </xf>
    <xf numFmtId="0" fontId="33" fillId="11" borderId="0" xfId="44" applyFont="1" applyFill="1">
      <alignment vertical="center"/>
    </xf>
    <xf numFmtId="0" fontId="26" fillId="0" borderId="0" xfId="44" applyFont="1" applyAlignment="1">
      <alignment horizontal="right" vertical="center"/>
    </xf>
    <xf numFmtId="0" fontId="1" fillId="0" borderId="0" xfId="44" applyFont="1">
      <alignment vertical="center"/>
    </xf>
    <xf numFmtId="0" fontId="28" fillId="0" borderId="0" xfId="44" applyFont="1" applyAlignment="1">
      <alignment horizontal="right" vertical="center"/>
    </xf>
    <xf numFmtId="0" fontId="2" fillId="11" borderId="0" xfId="38" applyFont="1" applyFill="1" applyAlignment="1">
      <alignment horizontal="left" vertical="center"/>
    </xf>
    <xf numFmtId="0" fontId="9" fillId="0" borderId="0" xfId="42" applyFont="1" applyAlignment="1">
      <alignment horizontal="right" vertical="center"/>
    </xf>
    <xf numFmtId="0" fontId="41" fillId="0" borderId="0" xfId="0" applyFont="1" applyAlignment="1">
      <alignment horizontal="right" vertical="center"/>
    </xf>
    <xf numFmtId="0" fontId="26" fillId="0" borderId="0" xfId="54" applyFont="1" applyAlignment="1">
      <alignment horizontal="right" vertical="center"/>
    </xf>
    <xf numFmtId="0" fontId="2" fillId="11" borderId="0" xfId="46" applyFont="1" applyFill="1">
      <alignment vertical="center"/>
    </xf>
    <xf numFmtId="0" fontId="9" fillId="0" borderId="0" xfId="46" applyFont="1" applyAlignment="1">
      <alignment horizontal="right" vertical="center"/>
    </xf>
    <xf numFmtId="0" fontId="9" fillId="0" borderId="0" xfId="54" applyFont="1" applyAlignment="1">
      <alignment horizontal="right" vertical="center"/>
    </xf>
    <xf numFmtId="0" fontId="44" fillId="11" borderId="0" xfId="44" applyFont="1" applyFill="1">
      <alignment vertical="center"/>
    </xf>
    <xf numFmtId="0" fontId="45" fillId="0" borderId="0" xfId="44" applyFont="1" applyAlignment="1">
      <alignment horizontal="right" vertical="center"/>
    </xf>
    <xf numFmtId="0" fontId="44" fillId="0" borderId="0" xfId="44" applyFont="1">
      <alignment vertical="center"/>
    </xf>
    <xf numFmtId="0" fontId="8" fillId="11" borderId="0" xfId="30" applyFont="1" applyFill="1" applyAlignment="1">
      <alignment horizontal="left"/>
    </xf>
    <xf numFmtId="0" fontId="4" fillId="11" borderId="0" xfId="30" applyFont="1" applyFill="1" applyAlignment="1">
      <alignment horizontal="left"/>
    </xf>
    <xf numFmtId="0" fontId="9" fillId="0" borderId="0" xfId="30" applyFont="1" applyAlignment="1">
      <alignment horizontal="right" vertical="center"/>
    </xf>
    <xf numFmtId="0" fontId="4" fillId="11" borderId="0" xfId="54" applyFont="1" applyFill="1">
      <alignment vertical="center"/>
    </xf>
    <xf numFmtId="0" fontId="4" fillId="11" borderId="0" xfId="38" applyFont="1" applyFill="1" applyAlignment="1">
      <alignment horizontal="left" vertical="center"/>
    </xf>
    <xf numFmtId="0" fontId="34" fillId="11" borderId="0" xfId="44" applyFont="1" applyFill="1">
      <alignment vertical="center"/>
    </xf>
    <xf numFmtId="0" fontId="4" fillId="11" borderId="0" xfId="40" applyFont="1" applyFill="1">
      <alignment vertical="center"/>
    </xf>
    <xf numFmtId="0" fontId="46" fillId="11" borderId="0" xfId="44" applyFont="1" applyFill="1">
      <alignment vertical="center"/>
    </xf>
    <xf numFmtId="0" fontId="25" fillId="11" borderId="0" xfId="44" applyFont="1" applyFill="1">
      <alignment vertical="center"/>
    </xf>
    <xf numFmtId="0" fontId="35" fillId="0" borderId="54" xfId="54" applyFont="1" applyBorder="1">
      <alignment vertical="center"/>
    </xf>
    <xf numFmtId="0" fontId="35" fillId="0" borderId="0" xfId="46" applyFont="1" applyAlignment="1"/>
    <xf numFmtId="0" fontId="35" fillId="0" borderId="0" xfId="42" applyFont="1" applyAlignment="1">
      <alignment horizontal="right"/>
    </xf>
    <xf numFmtId="0" fontId="35" fillId="0" borderId="61" xfId="54" applyFont="1" applyBorder="1">
      <alignment vertical="center"/>
    </xf>
    <xf numFmtId="0" fontId="47" fillId="0" borderId="96" xfId="0" applyFont="1" applyBorder="1">
      <alignment vertical="center"/>
    </xf>
    <xf numFmtId="0" fontId="47" fillId="0" borderId="97" xfId="0" applyFont="1" applyBorder="1">
      <alignment vertical="center"/>
    </xf>
    <xf numFmtId="0" fontId="47" fillId="0" borderId="0" xfId="0" applyFont="1">
      <alignment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0" xfId="0" applyFont="1" applyAlignment="1">
      <alignment horizontal="right"/>
    </xf>
    <xf numFmtId="178" fontId="32" fillId="0" borderId="0" xfId="54" applyNumberFormat="1" applyFont="1" applyAlignment="1">
      <alignment horizontal="center" vertical="center"/>
    </xf>
    <xf numFmtId="49" fontId="33" fillId="0" borderId="0" xfId="54" applyNumberFormat="1" applyFont="1">
      <alignment vertical="center"/>
    </xf>
    <xf numFmtId="0" fontId="3" fillId="0" borderId="0" xfId="0" applyFont="1">
      <alignment vertical="center"/>
    </xf>
    <xf numFmtId="0" fontId="2" fillId="0" borderId="57" xfId="51" applyNumberFormat="1" applyFont="1" applyFill="1" applyBorder="1" applyAlignment="1" applyProtection="1">
      <alignment horizontal="center" vertical="center"/>
    </xf>
    <xf numFmtId="0" fontId="4" fillId="0" borderId="65" xfId="51" applyNumberFormat="1" applyFont="1" applyFill="1" applyBorder="1" applyAlignment="1" applyProtection="1">
      <alignment horizontal="center" vertical="center"/>
    </xf>
    <xf numFmtId="0" fontId="2" fillId="0" borderId="66" xfId="51" applyNumberFormat="1" applyFont="1" applyFill="1" applyBorder="1" applyAlignment="1" applyProtection="1">
      <alignment horizontal="center" vertical="center"/>
    </xf>
    <xf numFmtId="0" fontId="2" fillId="0" borderId="59" xfId="51" applyNumberFormat="1" applyFont="1" applyFill="1" applyBorder="1" applyAlignment="1" applyProtection="1">
      <alignment horizontal="center" vertical="center"/>
    </xf>
    <xf numFmtId="0" fontId="2" fillId="0" borderId="67" xfId="51" applyNumberFormat="1" applyFont="1" applyFill="1" applyBorder="1" applyAlignment="1" applyProtection="1">
      <alignment horizontal="center" vertical="center"/>
    </xf>
    <xf numFmtId="0" fontId="2" fillId="0" borderId="68" xfId="51" applyNumberFormat="1" applyFont="1" applyFill="1" applyBorder="1" applyAlignment="1" applyProtection="1">
      <alignment horizontal="center" vertical="center"/>
    </xf>
    <xf numFmtId="0" fontId="2" fillId="0" borderId="50" xfId="51" applyNumberFormat="1" applyFont="1" applyFill="1" applyBorder="1" applyAlignment="1" applyProtection="1">
      <alignment horizontal="center" vertical="center"/>
    </xf>
    <xf numFmtId="0" fontId="0" fillId="0" borderId="0" xfId="0" applyAlignment="1">
      <alignment horizontal="center" vertical="center"/>
    </xf>
    <xf numFmtId="0" fontId="48" fillId="0" borderId="0" xfId="0" applyFont="1">
      <alignment vertical="center"/>
    </xf>
    <xf numFmtId="0" fontId="4" fillId="0" borderId="0" xfId="54" applyFont="1" applyAlignment="1">
      <alignment horizontal="left" vertical="center"/>
    </xf>
    <xf numFmtId="0" fontId="1" fillId="0" borderId="0" xfId="0" applyFont="1" applyAlignment="1">
      <alignment horizontal="right" vertical="center"/>
    </xf>
    <xf numFmtId="0" fontId="30"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xf>
    <xf numFmtId="0" fontId="31" fillId="0" borderId="0" xfId="0" applyFont="1" applyAlignment="1">
      <alignment horizontal="left" vertical="center"/>
    </xf>
    <xf numFmtId="0" fontId="1" fillId="0" borderId="0" xfId="20" applyFont="1">
      <alignment vertical="center"/>
    </xf>
    <xf numFmtId="0" fontId="31" fillId="0" borderId="0" xfId="52" applyFont="1">
      <alignment vertical="center"/>
    </xf>
    <xf numFmtId="0" fontId="4" fillId="0" borderId="0" xfId="0" applyFont="1">
      <alignment vertical="center"/>
    </xf>
    <xf numFmtId="0" fontId="31" fillId="0" borderId="0" xfId="40" applyFont="1">
      <alignment vertical="center"/>
    </xf>
    <xf numFmtId="0" fontId="1" fillId="0" borderId="0" xfId="55" applyFont="1"/>
    <xf numFmtId="0" fontId="2" fillId="0" borderId="0" xfId="40" applyFont="1" applyAlignment="1">
      <alignment horizontal="right" vertical="center"/>
    </xf>
    <xf numFmtId="0" fontId="31" fillId="0" borderId="0" xfId="55" applyFont="1"/>
    <xf numFmtId="0" fontId="1" fillId="0" borderId="51" xfId="54" applyFont="1" applyBorder="1">
      <alignment vertical="center"/>
    </xf>
    <xf numFmtId="0" fontId="1" fillId="0" borderId="29" xfId="54" applyFont="1" applyBorder="1" applyAlignment="1">
      <alignment horizontal="right" vertical="center"/>
    </xf>
    <xf numFmtId="0" fontId="2" fillId="0" borderId="55" xfId="0" applyFont="1" applyBorder="1" applyAlignment="1">
      <alignment horizontal="right"/>
    </xf>
    <xf numFmtId="178" fontId="1" fillId="0" borderId="0" xfId="54" applyNumberFormat="1" applyFont="1" applyAlignment="1">
      <alignment horizontal="center" vertical="center"/>
    </xf>
    <xf numFmtId="0" fontId="1" fillId="0" borderId="0" xfId="0" applyFont="1" applyAlignment="1">
      <alignment horizontal="right"/>
    </xf>
    <xf numFmtId="0" fontId="30" fillId="0" borderId="0" xfId="40" applyFont="1">
      <alignment vertical="center"/>
    </xf>
    <xf numFmtId="0" fontId="30" fillId="0" borderId="0" xfId="0" applyFont="1" applyAlignment="1"/>
    <xf numFmtId="0" fontId="30" fillId="0" borderId="0" xfId="54" applyFont="1" applyAlignment="1">
      <alignment horizontal="left" vertical="center"/>
    </xf>
    <xf numFmtId="0" fontId="30" fillId="11" borderId="0" xfId="40" applyFont="1" applyFill="1">
      <alignment vertical="center"/>
    </xf>
    <xf numFmtId="0" fontId="30" fillId="11" borderId="0" xfId="0" applyFont="1" applyFill="1" applyAlignment="1"/>
    <xf numFmtId="0" fontId="30" fillId="11" borderId="0" xfId="54" applyFont="1" applyFill="1" applyAlignment="1">
      <alignment horizontal="left" vertical="center"/>
    </xf>
    <xf numFmtId="0" fontId="30" fillId="11" borderId="0" xfId="54" applyFont="1" applyFill="1" applyAlignment="1">
      <alignment horizontal="right" vertical="center"/>
    </xf>
    <xf numFmtId="0" fontId="30" fillId="11" borderId="0" xfId="0" applyFont="1" applyFill="1" applyAlignment="1">
      <alignment horizontal="right"/>
    </xf>
    <xf numFmtId="0" fontId="2" fillId="0" borderId="0" xfId="34" applyFont="1">
      <alignment vertical="center"/>
    </xf>
    <xf numFmtId="0" fontId="2" fillId="0" borderId="0" xfId="59" applyFont="1" applyAlignment="1"/>
    <xf numFmtId="0" fontId="2" fillId="0" borderId="0" xfId="59" applyFont="1" applyAlignment="1">
      <alignment horizontal="right"/>
    </xf>
    <xf numFmtId="0" fontId="2" fillId="0" borderId="0" xfId="59" applyFont="1">
      <alignment vertical="center"/>
    </xf>
    <xf numFmtId="0" fontId="2" fillId="0" borderId="0" xfId="34" applyFont="1" applyAlignment="1"/>
    <xf numFmtId="0" fontId="2" fillId="0" borderId="0" xfId="34" applyFont="1" applyAlignment="1">
      <alignment horizontal="right"/>
    </xf>
    <xf numFmtId="0" fontId="35" fillId="0" borderId="0" xfId="34" applyFont="1" applyAlignment="1"/>
    <xf numFmtId="0" fontId="35" fillId="0" borderId="0" xfId="34" applyFont="1" applyAlignment="1">
      <alignment horizontal="right"/>
    </xf>
    <xf numFmtId="0" fontId="25" fillId="0" borderId="0" xfId="0" applyFont="1" applyAlignment="1">
      <alignment horizontal="right" vertical="center"/>
    </xf>
    <xf numFmtId="0" fontId="44" fillId="0" borderId="0" xfId="0" applyFont="1" applyAlignment="1">
      <alignment horizontal="right"/>
    </xf>
    <xf numFmtId="0" fontId="44" fillId="0" borderId="0" xfId="0" applyFont="1" applyAlignment="1"/>
    <xf numFmtId="0" fontId="44" fillId="0" borderId="0" xfId="0" applyFont="1">
      <alignment vertical="center"/>
    </xf>
    <xf numFmtId="0" fontId="44" fillId="0" borderId="0" xfId="0" applyFont="1" applyAlignment="1">
      <alignment horizontal="center" vertical="center"/>
    </xf>
    <xf numFmtId="0" fontId="49" fillId="0" borderId="0" xfId="0" applyFont="1" applyAlignment="1">
      <alignment horizontal="left" vertical="center"/>
    </xf>
    <xf numFmtId="178" fontId="25" fillId="0" borderId="0" xfId="0" applyNumberFormat="1" applyFont="1">
      <alignment vertical="center"/>
    </xf>
    <xf numFmtId="10" fontId="25" fillId="0" borderId="0" xfId="0" applyNumberFormat="1" applyFont="1" applyAlignment="1">
      <alignment horizontal="center" vertical="center"/>
    </xf>
    <xf numFmtId="10" fontId="25" fillId="0" borderId="0" xfId="0" applyNumberFormat="1" applyFont="1">
      <alignment vertical="center"/>
    </xf>
    <xf numFmtId="0" fontId="25" fillId="0" borderId="0" xfId="0" applyFont="1" applyAlignment="1"/>
    <xf numFmtId="0" fontId="25" fillId="0" borderId="0" xfId="0" applyFont="1" applyAlignment="1">
      <alignment horizontal="left" vertical="center"/>
    </xf>
    <xf numFmtId="0" fontId="46" fillId="0" borderId="0" xfId="0" applyFont="1">
      <alignment vertical="center"/>
    </xf>
    <xf numFmtId="0" fontId="46" fillId="0" borderId="0" xfId="0" applyFont="1" applyAlignment="1"/>
    <xf numFmtId="0" fontId="46" fillId="0" borderId="0" xfId="0" applyFont="1" applyAlignment="1">
      <alignment horizontal="left" vertical="center"/>
    </xf>
    <xf numFmtId="0" fontId="50" fillId="0" borderId="0" xfId="54" applyFont="1">
      <alignment vertical="center"/>
    </xf>
    <xf numFmtId="0" fontId="50" fillId="0" borderId="0" xfId="0" applyFont="1" applyAlignment="1"/>
    <xf numFmtId="0" fontId="50" fillId="0" borderId="0" xfId="54" applyFont="1" applyAlignment="1">
      <alignment horizontal="left" vertical="center"/>
    </xf>
    <xf numFmtId="0" fontId="50" fillId="0" borderId="0" xfId="54" applyFont="1" applyAlignment="1">
      <alignment horizontal="right" vertical="center"/>
    </xf>
    <xf numFmtId="0" fontId="50" fillId="0" borderId="0" xfId="0" applyFont="1" applyAlignment="1">
      <alignment horizontal="right"/>
    </xf>
    <xf numFmtId="0" fontId="51" fillId="0" borderId="0" xfId="54" applyFont="1">
      <alignment vertical="center"/>
    </xf>
    <xf numFmtId="0" fontId="50" fillId="0" borderId="0" xfId="0" applyFont="1">
      <alignment vertical="center"/>
    </xf>
    <xf numFmtId="0" fontId="52" fillId="0" borderId="0" xfId="54" applyFont="1">
      <alignment vertical="center"/>
    </xf>
    <xf numFmtId="0" fontId="53" fillId="0" borderId="0" xfId="0" applyFont="1">
      <alignment vertical="center"/>
    </xf>
    <xf numFmtId="0" fontId="54" fillId="0" borderId="0" xfId="0" applyFont="1">
      <alignment vertical="center"/>
    </xf>
    <xf numFmtId="0" fontId="54" fillId="0" borderId="49" xfId="0" applyFont="1" applyBorder="1">
      <alignment vertical="center"/>
    </xf>
    <xf numFmtId="0" fontId="52" fillId="0" borderId="0" xfId="0" applyFont="1">
      <alignment vertical="center"/>
    </xf>
    <xf numFmtId="0" fontId="55" fillId="0" borderId="0" xfId="0" applyFont="1">
      <alignment vertical="center"/>
    </xf>
    <xf numFmtId="0" fontId="55" fillId="0" borderId="0" xfId="0" applyFont="1" applyAlignment="1"/>
    <xf numFmtId="0" fontId="36" fillId="11" borderId="0" xfId="54" applyFont="1" applyFill="1">
      <alignment vertical="center"/>
    </xf>
    <xf numFmtId="0" fontId="1" fillId="0" borderId="0" xfId="54" applyFont="1" applyProtection="1">
      <alignment vertical="center"/>
    </xf>
    <xf numFmtId="0" fontId="46" fillId="0" borderId="0" xfId="44" applyFont="1">
      <alignment vertical="center"/>
    </xf>
    <xf numFmtId="0" fontId="2" fillId="0" borderId="98" xfId="54" applyFont="1" applyBorder="1" applyProtection="1">
      <alignment vertical="center"/>
    </xf>
    <xf numFmtId="0" fontId="2" fillId="0" borderId="11" xfId="54" applyFont="1" applyBorder="1" applyProtection="1">
      <alignment vertical="center"/>
    </xf>
    <xf numFmtId="0" fontId="2" fillId="0" borderId="0" xfId="54" applyFont="1" applyAlignment="1" applyProtection="1">
      <alignment horizontal="left" vertical="center"/>
    </xf>
    <xf numFmtId="0" fontId="2" fillId="0" borderId="0" xfId="54" applyFont="1" applyAlignment="1" applyProtection="1">
      <alignment horizontal="right" vertical="center"/>
    </xf>
    <xf numFmtId="0" fontId="4" fillId="0" borderId="0" xfId="54" applyFont="1" applyProtection="1">
      <alignment vertical="center"/>
    </xf>
    <xf numFmtId="0" fontId="2" fillId="0" borderId="99" xfId="54" applyFont="1" applyBorder="1">
      <alignment vertical="center"/>
    </xf>
    <xf numFmtId="0" fontId="2" fillId="0" borderId="100" xfId="54" applyFont="1" applyBorder="1">
      <alignment vertical="center"/>
    </xf>
    <xf numFmtId="0" fontId="2" fillId="0" borderId="0" xfId="0" applyFont="1" applyAlignment="1">
      <alignment horizontal="center" vertical="center"/>
    </xf>
    <xf numFmtId="0" fontId="16" fillId="0" borderId="0" xfId="57" applyFont="1" applyAlignment="1">
      <alignment horizontal="center" vertical="center"/>
    </xf>
    <xf numFmtId="0" fontId="44" fillId="0" borderId="0" xfId="43" applyFont="1">
      <alignment vertical="center"/>
    </xf>
    <xf numFmtId="0" fontId="28" fillId="0" borderId="0" xfId="43" applyFont="1" applyAlignment="1">
      <alignment horizontal="right" vertical="center"/>
    </xf>
    <xf numFmtId="0" fontId="46" fillId="0" borderId="0" xfId="43" applyFont="1">
      <alignment vertical="center"/>
    </xf>
    <xf numFmtId="0" fontId="2" fillId="0" borderId="45" xfId="0" applyFont="1" applyBorder="1" applyAlignment="1">
      <alignment horizontal="center" vertical="center"/>
    </xf>
    <xf numFmtId="0" fontId="17" fillId="0" borderId="44" xfId="0" applyFont="1" applyBorder="1" applyAlignment="1">
      <alignment horizontal="center" vertical="center"/>
    </xf>
    <xf numFmtId="0" fontId="31" fillId="0" borderId="58" xfId="51" applyNumberFormat="1" applyFont="1" applyFill="1" applyBorder="1" applyAlignment="1" applyProtection="1">
      <alignment horizontal="center" vertical="center"/>
    </xf>
    <xf numFmtId="0" fontId="2" fillId="0" borderId="45" xfId="51" applyNumberFormat="1" applyFont="1" applyFill="1" applyBorder="1" applyAlignment="1" applyProtection="1">
      <alignment vertical="center"/>
    </xf>
    <xf numFmtId="0" fontId="1" fillId="0" borderId="58" xfId="51" applyNumberFormat="1" applyFont="1" applyFill="1" applyBorder="1" applyAlignment="1" applyProtection="1">
      <alignment horizontal="center" vertical="center"/>
    </xf>
    <xf numFmtId="0" fontId="2" fillId="0" borderId="106" xfId="51" applyNumberFormat="1" applyFont="1" applyFill="1" applyBorder="1" applyAlignment="1" applyProtection="1">
      <alignment vertical="center"/>
    </xf>
    <xf numFmtId="0" fontId="2" fillId="0" borderId="107" xfId="51" applyNumberFormat="1" applyFont="1" applyFill="1" applyBorder="1" applyAlignment="1" applyProtection="1">
      <alignment vertical="center"/>
    </xf>
    <xf numFmtId="0" fontId="6" fillId="0" borderId="108" xfId="51" applyFont="1" applyBorder="1" applyAlignment="1">
      <alignment horizontal="center" vertical="center"/>
    </xf>
    <xf numFmtId="0" fontId="2" fillId="0" borderId="52" xfId="51" applyNumberFormat="1" applyFont="1" applyFill="1" applyBorder="1" applyAlignment="1" applyProtection="1">
      <alignment vertical="center"/>
    </xf>
    <xf numFmtId="0" fontId="2" fillId="0" borderId="109" xfId="51" applyNumberFormat="1" applyFont="1" applyFill="1" applyBorder="1" applyAlignment="1" applyProtection="1">
      <alignment horizontal="center" vertical="center"/>
    </xf>
    <xf numFmtId="0" fontId="2" fillId="0" borderId="110" xfId="51" applyNumberFormat="1" applyFont="1" applyFill="1" applyBorder="1" applyAlignment="1" applyProtection="1">
      <alignment horizontal="center" vertical="center"/>
    </xf>
    <xf numFmtId="0" fontId="2" fillId="0" borderId="111" xfId="51" applyNumberFormat="1" applyFont="1" applyFill="1" applyBorder="1" applyAlignment="1" applyProtection="1">
      <alignment horizontal="center" vertical="center"/>
    </xf>
    <xf numFmtId="0" fontId="2" fillId="0" borderId="112" xfId="51" applyNumberFormat="1" applyFont="1" applyFill="1" applyBorder="1" applyAlignment="1" applyProtection="1">
      <alignment horizontal="center" vertical="center"/>
    </xf>
    <xf numFmtId="0" fontId="2" fillId="0" borderId="113" xfId="51" applyNumberFormat="1" applyFont="1" applyFill="1" applyBorder="1" applyAlignment="1" applyProtection="1">
      <alignment horizontal="center" vertical="center"/>
    </xf>
    <xf numFmtId="0" fontId="2" fillId="0" borderId="114" xfId="51" applyNumberFormat="1" applyFont="1" applyFill="1" applyBorder="1" applyAlignment="1" applyProtection="1">
      <alignment horizontal="center" vertical="center"/>
    </xf>
    <xf numFmtId="0" fontId="2" fillId="0" borderId="115" xfId="51" applyNumberFormat="1" applyFont="1" applyFill="1" applyBorder="1" applyAlignment="1" applyProtection="1">
      <alignment horizontal="center" vertical="center"/>
    </xf>
    <xf numFmtId="0" fontId="4" fillId="0" borderId="116" xfId="51" applyNumberFormat="1" applyFont="1" applyFill="1" applyBorder="1" applyAlignment="1" applyProtection="1">
      <alignment horizontal="center" vertical="center"/>
    </xf>
    <xf numFmtId="0" fontId="29" fillId="0" borderId="117" xfId="51" applyNumberFormat="1" applyFont="1" applyFill="1" applyBorder="1" applyAlignment="1" applyProtection="1">
      <alignment horizontal="center" vertical="center"/>
    </xf>
    <xf numFmtId="0" fontId="29" fillId="0" borderId="119" xfId="51" applyNumberFormat="1" applyFont="1" applyFill="1" applyBorder="1" applyAlignment="1" applyProtection="1">
      <alignment horizontal="center" vertical="center"/>
    </xf>
    <xf numFmtId="0" fontId="2" fillId="0" borderId="118" xfId="51" applyNumberFormat="1" applyFont="1" applyFill="1" applyBorder="1" applyAlignment="1" applyProtection="1">
      <alignment horizontal="center" vertical="center"/>
    </xf>
    <xf numFmtId="0" fontId="29" fillId="0" borderId="120" xfId="51" applyNumberFormat="1" applyFont="1" applyFill="1" applyBorder="1" applyAlignment="1" applyProtection="1">
      <alignment horizontal="center" vertical="center"/>
    </xf>
    <xf numFmtId="0" fontId="2" fillId="0" borderId="6" xfId="51" applyNumberFormat="1" applyFont="1" applyFill="1" applyBorder="1" applyAlignment="1" applyProtection="1">
      <alignment horizontal="center" vertical="center"/>
    </xf>
    <xf numFmtId="0" fontId="2" fillId="0" borderId="121" xfId="51" applyNumberFormat="1" applyFont="1" applyFill="1" applyBorder="1" applyAlignment="1" applyProtection="1">
      <alignment horizontal="center" vertical="center"/>
    </xf>
    <xf numFmtId="0" fontId="27" fillId="0" borderId="122" xfId="51" applyFont="1" applyBorder="1" applyAlignment="1">
      <alignment horizontal="center" vertical="center"/>
    </xf>
    <xf numFmtId="0" fontId="2" fillId="0" borderId="123" xfId="51" applyNumberFormat="1" applyFont="1" applyFill="1" applyBorder="1" applyAlignment="1" applyProtection="1">
      <alignment horizontal="center" vertical="center"/>
    </xf>
    <xf numFmtId="0" fontId="2" fillId="0" borderId="124" xfId="51" applyNumberFormat="1" applyFont="1" applyFill="1" applyBorder="1" applyAlignment="1" applyProtection="1">
      <alignment horizontal="center" vertical="center"/>
    </xf>
    <xf numFmtId="0" fontId="4" fillId="0" borderId="122" xfId="51" applyNumberFormat="1" applyFont="1" applyFill="1" applyBorder="1" applyAlignment="1" applyProtection="1">
      <alignment horizontal="center" vertical="center"/>
    </xf>
    <xf numFmtId="0" fontId="4" fillId="0" borderId="125" xfId="51" applyNumberFormat="1" applyFont="1" applyFill="1" applyBorder="1" applyAlignment="1" applyProtection="1">
      <alignment horizontal="center" vertical="center" wrapText="1"/>
    </xf>
    <xf numFmtId="0" fontId="4" fillId="0" borderId="21" xfId="51" applyNumberFormat="1" applyFont="1" applyFill="1" applyBorder="1" applyAlignment="1" applyProtection="1">
      <alignment horizontal="center" vertical="center" wrapText="1"/>
    </xf>
    <xf numFmtId="0" fontId="4" fillId="0" borderId="124" xfId="51" applyNumberFormat="1" applyFont="1" applyFill="1" applyBorder="1" applyAlignment="1" applyProtection="1">
      <alignment horizontal="center" vertical="center" wrapText="1"/>
    </xf>
    <xf numFmtId="0" fontId="4" fillId="0" borderId="37" xfId="51" applyNumberFormat="1" applyFont="1" applyFill="1" applyBorder="1" applyAlignment="1" applyProtection="1">
      <alignment horizontal="center" vertical="center" wrapText="1"/>
    </xf>
    <xf numFmtId="0" fontId="14" fillId="0" borderId="7" xfId="51" applyNumberFormat="1" applyFont="1" applyFill="1" applyBorder="1" applyAlignment="1" applyProtection="1">
      <alignment horizontal="center" vertical="center" wrapText="1"/>
    </xf>
    <xf numFmtId="0" fontId="6" fillId="0" borderId="6" xfId="51" applyNumberFormat="1" applyFont="1" applyFill="1" applyBorder="1" applyAlignment="1" applyProtection="1">
      <alignment vertical="center"/>
    </xf>
    <xf numFmtId="0" fontId="15" fillId="0" borderId="124" xfId="51" applyNumberFormat="1" applyFont="1" applyFill="1" applyBorder="1" applyAlignment="1" applyProtection="1">
      <alignment horizontal="center" vertical="center" wrapText="1"/>
    </xf>
    <xf numFmtId="3" fontId="2" fillId="0" borderId="0" xfId="0" applyNumberFormat="1" applyFont="1">
      <alignment vertical="center"/>
    </xf>
    <xf numFmtId="0" fontId="31" fillId="0" borderId="0" xfId="0" applyFont="1">
      <alignment vertical="center"/>
    </xf>
    <xf numFmtId="0" fontId="2" fillId="0" borderId="130" xfId="0" applyFont="1" applyBorder="1">
      <alignment vertical="center"/>
    </xf>
    <xf numFmtId="0" fontId="2" fillId="0" borderId="0" xfId="0" applyFont="1" applyAlignment="1">
      <alignment horizontal="left" vertical="center"/>
    </xf>
    <xf numFmtId="0" fontId="59" fillId="0" borderId="0" xfId="0" applyFont="1">
      <alignment vertical="center"/>
    </xf>
    <xf numFmtId="0" fontId="61" fillId="0" borderId="0" xfId="0" applyFont="1" applyAlignment="1">
      <alignment horizontal="left" vertical="center"/>
    </xf>
    <xf numFmtId="0" fontId="9" fillId="0" borderId="0" xfId="0" applyFont="1" applyAlignment="1">
      <alignment horizontal="center" vertical="center"/>
    </xf>
    <xf numFmtId="0" fontId="9" fillId="0" borderId="0" xfId="0" applyFont="1">
      <alignment vertical="center"/>
    </xf>
    <xf numFmtId="0" fontId="19" fillId="0" borderId="0" xfId="0" applyFont="1">
      <alignment vertical="center"/>
    </xf>
    <xf numFmtId="20" fontId="41" fillId="0" borderId="0" xfId="0" applyNumberFormat="1" applyFont="1">
      <alignment vertical="center"/>
    </xf>
    <xf numFmtId="0" fontId="41" fillId="0" borderId="0" xfId="0" applyFont="1">
      <alignment vertical="center"/>
    </xf>
    <xf numFmtId="0" fontId="9" fillId="0" borderId="51" xfId="0" applyFont="1" applyBorder="1">
      <alignment vertical="center"/>
    </xf>
    <xf numFmtId="0" fontId="9" fillId="0" borderId="50" xfId="0" applyFont="1" applyBorder="1">
      <alignment vertical="center"/>
    </xf>
    <xf numFmtId="0" fontId="9" fillId="0" borderId="29" xfId="0" applyFont="1" applyBorder="1">
      <alignment vertical="center"/>
    </xf>
    <xf numFmtId="0" fontId="9" fillId="0" borderId="62" xfId="0" applyFont="1" applyBorder="1">
      <alignment vertical="center"/>
    </xf>
    <xf numFmtId="20" fontId="9" fillId="0" borderId="0" xfId="0" applyNumberFormat="1" applyFont="1">
      <alignment vertical="center"/>
    </xf>
    <xf numFmtId="0" fontId="9" fillId="0" borderId="64" xfId="0" applyFont="1" applyBorder="1">
      <alignment vertical="center"/>
    </xf>
    <xf numFmtId="0" fontId="9" fillId="0" borderId="49" xfId="0" applyFont="1" applyBorder="1">
      <alignment vertical="center"/>
    </xf>
    <xf numFmtId="0" fontId="9" fillId="0" borderId="55" xfId="0" applyFont="1" applyBorder="1">
      <alignment vertical="center"/>
    </xf>
    <xf numFmtId="0" fontId="16" fillId="0" borderId="131" xfId="57" applyFont="1" applyBorder="1" applyAlignment="1">
      <alignment horizontal="center" vertical="center"/>
    </xf>
    <xf numFmtId="0" fontId="9" fillId="0" borderId="132" xfId="0" applyFont="1" applyBorder="1">
      <alignment vertical="center"/>
    </xf>
    <xf numFmtId="0" fontId="9" fillId="0" borderId="133" xfId="0" applyFont="1" applyBorder="1">
      <alignment vertical="center"/>
    </xf>
    <xf numFmtId="0" fontId="9" fillId="0" borderId="134" xfId="0" applyFont="1" applyBorder="1">
      <alignment vertical="center"/>
    </xf>
    <xf numFmtId="0" fontId="9" fillId="0" borderId="136" xfId="0" applyFont="1" applyBorder="1">
      <alignment vertical="center"/>
    </xf>
    <xf numFmtId="0" fontId="9" fillId="0" borderId="135" xfId="0" applyFont="1" applyBorder="1">
      <alignment vertical="center"/>
    </xf>
    <xf numFmtId="0" fontId="0" fillId="0" borderId="132" xfId="0" applyBorder="1">
      <alignment vertical="center"/>
    </xf>
    <xf numFmtId="0" fontId="0" fillId="0" borderId="133" xfId="0" applyBorder="1">
      <alignment vertical="center"/>
    </xf>
    <xf numFmtId="0" fontId="19" fillId="0" borderId="137" xfId="0" applyFont="1" applyBorder="1">
      <alignment vertical="center"/>
    </xf>
    <xf numFmtId="0" fontId="9" fillId="0" borderId="138" xfId="0" applyFont="1" applyBorder="1">
      <alignment vertical="center"/>
    </xf>
    <xf numFmtId="0" fontId="9" fillId="0" borderId="137" xfId="0" applyFont="1" applyBorder="1">
      <alignment vertical="center"/>
    </xf>
    <xf numFmtId="0" fontId="62" fillId="0" borderId="0" xfId="0" applyFont="1">
      <alignment vertical="center"/>
    </xf>
    <xf numFmtId="0" fontId="62" fillId="0" borderId="139" xfId="0" applyFont="1" applyBorder="1">
      <alignment vertical="center"/>
    </xf>
    <xf numFmtId="0" fontId="62" fillId="0" borderId="140" xfId="0" applyFont="1" applyBorder="1">
      <alignment vertical="center"/>
    </xf>
    <xf numFmtId="0" fontId="19" fillId="0" borderId="0" xfId="0" applyFont="1" applyAlignment="1">
      <alignment horizontal="left" vertical="center"/>
    </xf>
    <xf numFmtId="0" fontId="19" fillId="0" borderId="139" xfId="0" applyFont="1" applyBorder="1">
      <alignment vertical="center"/>
    </xf>
    <xf numFmtId="0" fontId="19" fillId="0" borderId="140" xfId="0" applyFont="1" applyBorder="1">
      <alignment vertical="center"/>
    </xf>
    <xf numFmtId="0" fontId="41" fillId="0" borderId="55" xfId="0" applyFont="1" applyBorder="1">
      <alignment vertical="center"/>
    </xf>
    <xf numFmtId="0" fontId="65" fillId="0" borderId="0" xfId="0" applyFont="1">
      <alignment vertical="center"/>
    </xf>
    <xf numFmtId="0" fontId="41" fillId="0" borderId="138" xfId="0" applyFont="1" applyBorder="1">
      <alignment vertical="center"/>
    </xf>
    <xf numFmtId="0" fontId="41" fillId="0" borderId="133" xfId="0" applyFont="1" applyBorder="1">
      <alignment vertical="center"/>
    </xf>
    <xf numFmtId="0" fontId="0" fillId="0" borderId="137" xfId="0" applyBorder="1">
      <alignment vertical="center"/>
    </xf>
    <xf numFmtId="0" fontId="10" fillId="0" borderId="0" xfId="0" applyFont="1" applyAlignment="1">
      <alignment horizontal="center" vertical="center"/>
    </xf>
    <xf numFmtId="0" fontId="67" fillId="0" borderId="0" xfId="0" applyFont="1" applyAlignment="1">
      <alignment horizontal="center" vertical="center"/>
    </xf>
    <xf numFmtId="0" fontId="9" fillId="0" borderId="0" xfId="0" applyFont="1" applyAlignment="1">
      <alignment horizontal="center" vertical="center"/>
    </xf>
    <xf numFmtId="0" fontId="62" fillId="0" borderId="55" xfId="0" quotePrefix="1" applyFont="1" applyBorder="1" applyAlignment="1">
      <alignment horizontal="center" vertical="center"/>
    </xf>
    <xf numFmtId="0" fontId="62" fillId="0" borderId="0" xfId="0" applyFont="1" applyAlignment="1">
      <alignment horizontal="center" vertical="center"/>
    </xf>
    <xf numFmtId="0" fontId="2" fillId="0" borderId="55" xfId="0" quotePrefix="1" applyFont="1" applyBorder="1" applyAlignment="1">
      <alignment horizontal="center" vertical="center"/>
    </xf>
    <xf numFmtId="0" fontId="2" fillId="0" borderId="0" xfId="0" applyFont="1" applyAlignment="1">
      <alignment horizontal="center" vertical="center"/>
    </xf>
    <xf numFmtId="0" fontId="2" fillId="0" borderId="55" xfId="0" applyFont="1" applyBorder="1" applyAlignment="1">
      <alignment horizontal="center" vertical="center"/>
    </xf>
    <xf numFmtId="0" fontId="26" fillId="0" borderId="55" xfId="0" applyFont="1" applyBorder="1" applyAlignment="1">
      <alignment horizontal="center" vertical="center"/>
    </xf>
    <xf numFmtId="0" fontId="26" fillId="0" borderId="0" xfId="0" applyFont="1" applyAlignment="1">
      <alignment horizontal="center" vertical="center"/>
    </xf>
    <xf numFmtId="0" fontId="68" fillId="0" borderId="137" xfId="0" quotePrefix="1" applyFont="1" applyBorder="1" applyAlignment="1">
      <alignment horizontal="center" vertical="center"/>
    </xf>
    <xf numFmtId="0" fontId="68" fillId="0" borderId="0" xfId="0" applyFont="1" applyAlignment="1">
      <alignment horizontal="center" vertical="center"/>
    </xf>
    <xf numFmtId="0" fontId="68" fillId="0" borderId="0" xfId="0" quotePrefix="1" applyFont="1" applyAlignment="1">
      <alignment horizontal="center" vertical="center"/>
    </xf>
    <xf numFmtId="20" fontId="41" fillId="0" borderId="0" xfId="0" applyNumberFormat="1" applyFont="1" applyAlignment="1">
      <alignment horizontal="center" vertical="center"/>
    </xf>
    <xf numFmtId="20" fontId="41" fillId="0" borderId="29" xfId="0" applyNumberFormat="1" applyFont="1" applyBorder="1" applyAlignment="1">
      <alignment horizontal="center" vertical="center"/>
    </xf>
    <xf numFmtId="0" fontId="62" fillId="0" borderId="63" xfId="0" applyFont="1" applyBorder="1" applyAlignment="1">
      <alignment horizontal="center" vertical="center"/>
    </xf>
    <xf numFmtId="0" fontId="62" fillId="0" borderId="49" xfId="0" applyFont="1" applyBorder="1" applyAlignment="1">
      <alignment horizontal="center" vertical="center"/>
    </xf>
    <xf numFmtId="0" fontId="62" fillId="0" borderId="50" xfId="0" applyFont="1" applyBorder="1" applyAlignment="1">
      <alignment horizontal="center" vertical="center"/>
    </xf>
    <xf numFmtId="0" fontId="62" fillId="0" borderId="55" xfId="0" applyFont="1" applyBorder="1" applyAlignment="1">
      <alignment horizontal="center" vertical="center"/>
    </xf>
    <xf numFmtId="0" fontId="62" fillId="0" borderId="29" xfId="0" applyFont="1" applyBorder="1" applyAlignment="1">
      <alignment horizontal="center" vertical="center"/>
    </xf>
    <xf numFmtId="0" fontId="62" fillId="0" borderId="64" xfId="0" applyFont="1" applyBorder="1" applyAlignment="1">
      <alignment horizontal="center" vertical="center"/>
    </xf>
    <xf numFmtId="0" fontId="62" fillId="0" borderId="51" xfId="0" applyFont="1" applyBorder="1" applyAlignment="1">
      <alignment horizontal="center" vertical="center"/>
    </xf>
    <xf numFmtId="0" fontId="62" fillId="0" borderId="62" xfId="0" applyFont="1" applyBorder="1" applyAlignment="1">
      <alignment horizontal="center" vertical="center"/>
    </xf>
    <xf numFmtId="0" fontId="40" fillId="0" borderId="141" xfId="0" quotePrefix="1" applyFont="1" applyBorder="1" applyAlignment="1">
      <alignment horizontal="center" vertical="center"/>
    </xf>
    <xf numFmtId="0" fontId="40" fillId="0" borderId="140" xfId="0" applyFont="1" applyBorder="1" applyAlignment="1">
      <alignment horizontal="center" vertical="center"/>
    </xf>
    <xf numFmtId="0" fontId="2" fillId="0" borderId="0" xfId="0" quotePrefix="1" applyFont="1" applyAlignment="1">
      <alignment horizontal="center" vertical="center"/>
    </xf>
    <xf numFmtId="0" fontId="62" fillId="0" borderId="137" xfId="0" quotePrefix="1" applyFont="1" applyBorder="1" applyAlignment="1">
      <alignment horizontal="center" vertical="center"/>
    </xf>
    <xf numFmtId="20" fontId="9" fillId="0" borderId="0" xfId="0" applyNumberFormat="1" applyFont="1" applyAlignment="1">
      <alignment horizontal="center" vertical="center"/>
    </xf>
    <xf numFmtId="0" fontId="9" fillId="0" borderId="29" xfId="0" applyFont="1" applyBorder="1" applyAlignment="1">
      <alignment horizontal="center" vertical="center"/>
    </xf>
    <xf numFmtId="0" fontId="1" fillId="0" borderId="0" xfId="0" quotePrefix="1" applyFont="1" applyAlignment="1">
      <alignment horizontal="center" vertical="center"/>
    </xf>
    <xf numFmtId="0" fontId="1" fillId="0" borderId="0" xfId="0" applyFont="1" applyAlignment="1">
      <alignment horizontal="center" vertical="center"/>
    </xf>
    <xf numFmtId="0" fontId="41" fillId="0" borderId="0" xfId="0" applyFont="1" applyAlignment="1">
      <alignment horizontal="center" vertical="center"/>
    </xf>
    <xf numFmtId="0" fontId="41" fillId="0" borderId="29" xfId="0" applyFont="1" applyBorder="1" applyAlignment="1">
      <alignment horizontal="center" vertical="center"/>
    </xf>
    <xf numFmtId="0" fontId="9" fillId="0" borderId="63" xfId="0" applyFont="1" applyBorder="1" applyAlignment="1">
      <alignment horizontal="center"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9" fillId="0" borderId="55" xfId="0" applyFont="1" applyBorder="1" applyAlignment="1">
      <alignment horizontal="center" vertical="center"/>
    </xf>
    <xf numFmtId="0" fontId="9" fillId="0" borderId="64" xfId="0" applyFont="1" applyBorder="1" applyAlignment="1">
      <alignment horizontal="center" vertical="center"/>
    </xf>
    <xf numFmtId="0" fontId="9" fillId="0" borderId="51" xfId="0" applyFont="1" applyBorder="1" applyAlignment="1">
      <alignment horizontal="center" vertical="center"/>
    </xf>
    <xf numFmtId="0" fontId="9" fillId="0" borderId="62" xfId="0" applyFont="1" applyBorder="1" applyAlignment="1">
      <alignment horizontal="center" vertical="center"/>
    </xf>
    <xf numFmtId="0" fontId="64" fillId="0" borderId="63"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55" xfId="0" applyFont="1" applyBorder="1" applyAlignment="1">
      <alignment horizontal="center" vertical="center"/>
    </xf>
    <xf numFmtId="0" fontId="64" fillId="0" borderId="0" xfId="0" applyFont="1" applyAlignment="1">
      <alignment horizontal="center" vertical="center"/>
    </xf>
    <xf numFmtId="0" fontId="64" fillId="0" borderId="29" xfId="0" applyFont="1" applyBorder="1" applyAlignment="1">
      <alignment horizontal="center" vertical="center"/>
    </xf>
    <xf numFmtId="0" fontId="64" fillId="0" borderId="64" xfId="0" applyFont="1" applyBorder="1" applyAlignment="1">
      <alignment horizontal="center" vertical="center"/>
    </xf>
    <xf numFmtId="0" fontId="64" fillId="0" borderId="51" xfId="0" applyFont="1" applyBorder="1" applyAlignment="1">
      <alignment horizontal="center" vertical="center"/>
    </xf>
    <xf numFmtId="0" fontId="64" fillId="0" borderId="62" xfId="0" applyFont="1" applyBorder="1" applyAlignment="1">
      <alignment horizontal="center" vertical="center"/>
    </xf>
    <xf numFmtId="0" fontId="63" fillId="0" borderId="0" xfId="0" applyFont="1" applyAlignment="1">
      <alignment horizontal="center" vertical="center"/>
    </xf>
    <xf numFmtId="0" fontId="60" fillId="0" borderId="0" xfId="0" applyFont="1" applyAlignment="1">
      <alignment horizontal="center" vertical="center"/>
    </xf>
    <xf numFmtId="0" fontId="34" fillId="0" borderId="0" xfId="0" applyFont="1" applyAlignment="1">
      <alignment horizontal="left" vertical="center"/>
    </xf>
    <xf numFmtId="0" fontId="33" fillId="0" borderId="0" xfId="0" applyFont="1" applyAlignment="1">
      <alignment horizontal="left" vertical="center"/>
    </xf>
    <xf numFmtId="0" fontId="40" fillId="0" borderId="55" xfId="0" quotePrefix="1" applyFont="1" applyBorder="1" applyAlignment="1">
      <alignment horizontal="center" vertical="center"/>
    </xf>
    <xf numFmtId="0" fontId="40" fillId="0" borderId="0" xfId="0" applyFont="1" applyAlignment="1">
      <alignment horizontal="center" vertical="center"/>
    </xf>
    <xf numFmtId="0" fontId="9" fillId="0" borderId="55" xfId="0" quotePrefix="1" applyFont="1" applyBorder="1" applyAlignment="1">
      <alignment horizontal="center" vertical="center"/>
    </xf>
    <xf numFmtId="0" fontId="9" fillId="0" borderId="0" xfId="0" quotePrefix="1" applyFont="1" applyAlignment="1">
      <alignment horizontal="center" vertical="center"/>
    </xf>
    <xf numFmtId="0" fontId="26" fillId="0" borderId="55" xfId="0" quotePrefix="1" applyFont="1" applyBorder="1" applyAlignment="1">
      <alignment horizontal="center" vertical="center"/>
    </xf>
    <xf numFmtId="0" fontId="26" fillId="0" borderId="0" xfId="0" quotePrefix="1" applyFont="1" applyAlignment="1">
      <alignment horizontal="center" vertical="center"/>
    </xf>
    <xf numFmtId="0" fontId="66" fillId="0" borderId="0" xfId="0" applyFont="1" applyAlignment="1">
      <alignment horizontal="center" vertical="center"/>
    </xf>
    <xf numFmtId="0" fontId="62" fillId="0" borderId="139" xfId="0" quotePrefix="1" applyFont="1" applyBorder="1" applyAlignment="1">
      <alignment horizontal="center" vertical="center"/>
    </xf>
    <xf numFmtId="0" fontId="62" fillId="0" borderId="140" xfId="0" applyFont="1" applyBorder="1" applyAlignment="1">
      <alignment horizontal="center" vertical="center"/>
    </xf>
    <xf numFmtId="49" fontId="62" fillId="0" borderId="141" xfId="0" quotePrefix="1" applyNumberFormat="1" applyFont="1" applyBorder="1" applyAlignment="1">
      <alignment horizontal="center" vertical="center"/>
    </xf>
    <xf numFmtId="49" fontId="62" fillId="0" borderId="140" xfId="0" applyNumberFormat="1" applyFont="1" applyBorder="1" applyAlignment="1">
      <alignment horizontal="center" vertical="center"/>
    </xf>
    <xf numFmtId="0" fontId="26" fillId="0" borderId="137" xfId="0" quotePrefix="1" applyFont="1" applyBorder="1" applyAlignment="1">
      <alignment horizontal="center" vertical="center"/>
    </xf>
    <xf numFmtId="3" fontId="2" fillId="0" borderId="0" xfId="0" applyNumberFormat="1" applyFont="1" applyAlignment="1">
      <alignment horizontal="center" vertical="center"/>
    </xf>
    <xf numFmtId="0" fontId="2" fillId="0" borderId="48" xfId="0" applyFont="1" applyBorder="1" applyAlignment="1">
      <alignment horizontal="center" vertical="center"/>
    </xf>
    <xf numFmtId="0" fontId="2" fillId="0" borderId="46" xfId="0" applyFont="1" applyBorder="1" applyAlignment="1">
      <alignment horizontal="center" vertical="center"/>
    </xf>
    <xf numFmtId="0" fontId="2" fillId="0" borderId="86" xfId="0" applyFont="1" applyBorder="1" applyAlignment="1">
      <alignment horizontal="center" vertical="center"/>
    </xf>
    <xf numFmtId="0" fontId="2" fillId="0" borderId="87" xfId="0" applyFont="1" applyBorder="1" applyAlignment="1">
      <alignment horizontal="center" vertical="center"/>
    </xf>
    <xf numFmtId="0" fontId="2" fillId="0" borderId="126" xfId="0" applyFont="1" applyBorder="1" applyAlignment="1">
      <alignment horizontal="center" vertical="center"/>
    </xf>
    <xf numFmtId="0" fontId="2" fillId="0" borderId="127" xfId="0" applyFont="1" applyBorder="1" applyAlignment="1">
      <alignment horizontal="center" vertical="center"/>
    </xf>
    <xf numFmtId="0" fontId="2" fillId="0" borderId="85" xfId="0" applyFont="1" applyBorder="1" applyAlignment="1">
      <alignment horizontal="center" vertical="center"/>
    </xf>
    <xf numFmtId="0" fontId="2" fillId="0" borderId="89" xfId="0" applyFont="1" applyBorder="1" applyAlignment="1">
      <alignment horizontal="center" vertical="center"/>
    </xf>
    <xf numFmtId="0" fontId="2" fillId="0" borderId="45" xfId="0" applyFont="1" applyBorder="1" applyAlignment="1">
      <alignment horizontal="center" vertical="center"/>
    </xf>
    <xf numFmtId="3" fontId="2" fillId="0" borderId="52" xfId="0" applyNumberFormat="1" applyFont="1" applyBorder="1" applyAlignment="1">
      <alignment horizontal="center" vertical="center"/>
    </xf>
    <xf numFmtId="0" fontId="16" fillId="0" borderId="75" xfId="57" applyFont="1" applyBorder="1" applyAlignment="1">
      <alignment horizontal="center" vertical="center"/>
    </xf>
    <xf numFmtId="0" fontId="16" fillId="0" borderId="73" xfId="57" applyFont="1" applyBorder="1" applyAlignment="1">
      <alignment horizontal="center" vertical="center"/>
    </xf>
    <xf numFmtId="0" fontId="16" fillId="0" borderId="82" xfId="57" applyFont="1" applyBorder="1" applyAlignment="1">
      <alignment horizontal="center" vertical="center"/>
    </xf>
    <xf numFmtId="0" fontId="16" fillId="0" borderId="80" xfId="57" applyFont="1" applyBorder="1" applyAlignment="1">
      <alignment horizontal="center" vertical="center"/>
    </xf>
    <xf numFmtId="0" fontId="2" fillId="0" borderId="52" xfId="0" applyFont="1" applyBorder="1" applyAlignment="1">
      <alignment horizontal="center" vertical="center"/>
    </xf>
    <xf numFmtId="0" fontId="2" fillId="0" borderId="102" xfId="0" applyFont="1" applyBorder="1" applyAlignment="1">
      <alignment horizontal="center" vertical="center"/>
    </xf>
    <xf numFmtId="0" fontId="2" fillId="0" borderId="88" xfId="0" applyFont="1" applyBorder="1" applyAlignment="1">
      <alignment horizontal="center" vertical="center"/>
    </xf>
    <xf numFmtId="0" fontId="16" fillId="0" borderId="104" xfId="57" applyFont="1" applyBorder="1" applyAlignment="1">
      <alignment horizontal="center" vertical="center"/>
    </xf>
    <xf numFmtId="0" fontId="16" fillId="0" borderId="103" xfId="57" applyFont="1" applyBorder="1" applyAlignment="1">
      <alignment horizontal="center" vertical="center"/>
    </xf>
    <xf numFmtId="0" fontId="2" fillId="0" borderId="69" xfId="0" applyFont="1" applyBorder="1" applyAlignment="1">
      <alignment horizontal="center" vertical="center"/>
    </xf>
    <xf numFmtId="0" fontId="16" fillId="0" borderId="128" xfId="57" applyFont="1" applyBorder="1" applyAlignment="1">
      <alignment horizontal="center" vertical="center"/>
    </xf>
    <xf numFmtId="0" fontId="16" fillId="0" borderId="129" xfId="57" applyFont="1" applyBorder="1" applyAlignment="1">
      <alignment horizontal="center" vertical="center"/>
    </xf>
    <xf numFmtId="0" fontId="16" fillId="0" borderId="105" xfId="57" applyFont="1" applyBorder="1" applyAlignment="1">
      <alignment horizontal="center" vertical="center"/>
    </xf>
    <xf numFmtId="0" fontId="16" fillId="0" borderId="101" xfId="57" applyFont="1" applyBorder="1" applyAlignment="1">
      <alignment horizontal="center" vertical="center"/>
    </xf>
    <xf numFmtId="0" fontId="2" fillId="0" borderId="70" xfId="0" applyFont="1" applyBorder="1" applyAlignment="1">
      <alignment horizontal="center" vertical="center"/>
    </xf>
    <xf numFmtId="0" fontId="16" fillId="0" borderId="79" xfId="57" applyFont="1" applyBorder="1" applyAlignment="1">
      <alignment horizontal="center" vertical="center"/>
    </xf>
    <xf numFmtId="0" fontId="16" fillId="0" borderId="83" xfId="57" applyFont="1" applyBorder="1" applyAlignment="1">
      <alignment horizontal="center" vertical="center"/>
    </xf>
    <xf numFmtId="0" fontId="17" fillId="0" borderId="0" xfId="0" applyFont="1" applyAlignment="1">
      <alignment horizontal="center" vertical="center"/>
    </xf>
    <xf numFmtId="0" fontId="17" fillId="0" borderId="44" xfId="0" applyFont="1" applyBorder="1" applyAlignment="1">
      <alignment horizontal="center" vertical="center"/>
    </xf>
    <xf numFmtId="0" fontId="16" fillId="0" borderId="78" xfId="57" applyFont="1" applyBorder="1" applyAlignment="1">
      <alignment horizontal="center" vertical="center"/>
    </xf>
    <xf numFmtId="0" fontId="16" fillId="0" borderId="81" xfId="57" applyFont="1" applyBorder="1" applyAlignment="1">
      <alignment horizontal="center" vertical="center"/>
    </xf>
    <xf numFmtId="0" fontId="16" fillId="0" borderId="84" xfId="57" applyFont="1" applyBorder="1" applyAlignment="1">
      <alignment horizontal="center" vertical="center"/>
    </xf>
    <xf numFmtId="0" fontId="58" fillId="0" borderId="0" xfId="0" applyFont="1" applyAlignment="1">
      <alignment horizontal="center" vertical="center"/>
    </xf>
    <xf numFmtId="0" fontId="16" fillId="0" borderId="72" xfId="57" applyFont="1" applyBorder="1" applyAlignment="1">
      <alignment horizontal="center" vertical="center"/>
    </xf>
    <xf numFmtId="0" fontId="16" fillId="0" borderId="76" xfId="57" applyFont="1" applyBorder="1" applyAlignment="1">
      <alignment horizontal="center" vertical="center"/>
    </xf>
    <xf numFmtId="0" fontId="16" fillId="0" borderId="77" xfId="57" applyFont="1" applyBorder="1" applyAlignment="1">
      <alignment horizontal="center" vertical="center"/>
    </xf>
    <xf numFmtId="0" fontId="16" fillId="0" borderId="71" xfId="57" applyFont="1" applyBorder="1" applyAlignment="1">
      <alignment horizontal="center" vertical="center"/>
    </xf>
    <xf numFmtId="0" fontId="16" fillId="0" borderId="74" xfId="57" applyFont="1" applyBorder="1" applyAlignment="1">
      <alignment horizontal="center" vertical="center"/>
    </xf>
    <xf numFmtId="0" fontId="31" fillId="0" borderId="0" xfId="0" applyFont="1" applyAlignment="1">
      <alignment horizontal="center" vertical="center"/>
    </xf>
    <xf numFmtId="0" fontId="11" fillId="0" borderId="0" xfId="51" applyNumberFormat="1" applyFont="1" applyFill="1" applyBorder="1" applyAlignment="1" applyProtection="1">
      <alignment horizontal="center" vertical="center"/>
    </xf>
    <xf numFmtId="178" fontId="33" fillId="0" borderId="0" xfId="54" applyNumberFormat="1" applyFont="1" applyAlignment="1">
      <alignment horizontal="center" vertical="center"/>
    </xf>
    <xf numFmtId="178" fontId="36" fillId="0" borderId="0" xfId="40" applyNumberFormat="1" applyFont="1" applyAlignment="1">
      <alignment horizontal="center"/>
    </xf>
    <xf numFmtId="49" fontId="33" fillId="0" borderId="0" xfId="54" applyNumberFormat="1" applyFont="1" applyAlignment="1">
      <alignment horizontal="center" vertical="center"/>
    </xf>
    <xf numFmtId="0" fontId="36" fillId="0" borderId="0" xfId="40" applyFont="1" applyAlignment="1">
      <alignment horizontal="center"/>
    </xf>
    <xf numFmtId="10" fontId="36" fillId="0" borderId="0" xfId="40" applyNumberFormat="1" applyFont="1" applyAlignment="1">
      <alignment horizontal="center"/>
    </xf>
    <xf numFmtId="0" fontId="56" fillId="0" borderId="0" xfId="23" applyFont="1">
      <alignment vertical="center"/>
    </xf>
    <xf numFmtId="0" fontId="1" fillId="0" borderId="0" xfId="0" applyFont="1">
      <alignment vertical="center"/>
    </xf>
    <xf numFmtId="0" fontId="1" fillId="0" borderId="0" xfId="54" applyFont="1" applyAlignment="1">
      <alignment horizontal="center" vertical="center"/>
    </xf>
    <xf numFmtId="10" fontId="1" fillId="0" borderId="0" xfId="54" applyNumberFormat="1" applyFont="1" applyAlignment="1">
      <alignment horizontal="center" vertical="center"/>
    </xf>
    <xf numFmtId="0" fontId="5" fillId="0" borderId="0" xfId="54" applyFont="1" applyAlignment="1">
      <alignment horizontal="left" vertical="center"/>
    </xf>
    <xf numFmtId="0" fontId="2" fillId="11" borderId="0" xfId="54" applyFont="1" applyFill="1" applyAlignment="1">
      <alignment horizontal="center" vertical="center"/>
    </xf>
    <xf numFmtId="0" fontId="33" fillId="0" borderId="0" xfId="54" applyFont="1" applyAlignment="1">
      <alignment horizontal="center" vertical="center"/>
    </xf>
    <xf numFmtId="10" fontId="33" fillId="0" borderId="0" xfId="54" applyNumberFormat="1" applyFont="1" applyAlignment="1">
      <alignment horizontal="center" vertical="center"/>
    </xf>
    <xf numFmtId="0" fontId="21" fillId="0" borderId="0" xfId="23" applyAlignment="1">
      <alignment horizontal="center" vertical="center"/>
    </xf>
    <xf numFmtId="0" fontId="2" fillId="0" borderId="0" xfId="54" applyFont="1" applyAlignment="1">
      <alignment horizontal="center" vertical="center"/>
    </xf>
    <xf numFmtId="0" fontId="21" fillId="0" borderId="0" xfId="23" applyBorder="1">
      <alignment vertical="center"/>
    </xf>
    <xf numFmtId="0" fontId="44" fillId="11" borderId="0" xfId="0" applyFont="1" applyFill="1" applyAlignment="1">
      <alignment horizontal="center" vertical="center"/>
    </xf>
    <xf numFmtId="0" fontId="0" fillId="11" borderId="0" xfId="0" applyFill="1">
      <alignment vertical="center"/>
    </xf>
    <xf numFmtId="0" fontId="21" fillId="0" borderId="0" xfId="23" applyAlignment="1">
      <alignment vertical="center"/>
    </xf>
    <xf numFmtId="0" fontId="0" fillId="0" borderId="0" xfId="0">
      <alignment vertical="center"/>
    </xf>
    <xf numFmtId="0" fontId="25" fillId="0" borderId="0" xfId="0" applyFont="1" applyAlignment="1">
      <alignment horizontal="center" vertical="center"/>
    </xf>
    <xf numFmtId="0" fontId="49" fillId="0" borderId="0" xfId="0" applyFont="1" applyAlignment="1">
      <alignment horizontal="left" vertical="center"/>
    </xf>
    <xf numFmtId="10" fontId="25" fillId="0" borderId="0" xfId="0" applyNumberFormat="1" applyFont="1" applyAlignment="1">
      <alignment horizontal="center" vertical="center"/>
    </xf>
    <xf numFmtId="0" fontId="21" fillId="0" borderId="0" xfId="23">
      <alignment vertical="center"/>
    </xf>
    <xf numFmtId="0" fontId="35" fillId="11" borderId="0" xfId="54" applyFont="1" applyFill="1" applyAlignment="1">
      <alignment horizontal="center" vertical="center"/>
    </xf>
    <xf numFmtId="0" fontId="32" fillId="0" borderId="0" xfId="0" applyFont="1">
      <alignment vertical="center"/>
    </xf>
    <xf numFmtId="0" fontId="32" fillId="11" borderId="0" xfId="0" applyFont="1" applyFill="1" applyAlignment="1">
      <alignment horizontal="center" vertical="center"/>
    </xf>
    <xf numFmtId="0" fontId="32" fillId="0" borderId="0" xfId="0" applyFont="1" applyAlignment="1">
      <alignment horizontal="center" vertical="center"/>
    </xf>
  </cellXfs>
  <cellStyles count="60">
    <cellStyle name="20% - アクセント1" xfId="1" xr:uid="{00000000-0005-0000-0000-000000000000}"/>
    <cellStyle name="20% - アクセント2" xfId="2" xr:uid="{00000000-0005-0000-0000-000001000000}"/>
    <cellStyle name="20% - アクセント3" xfId="3" xr:uid="{00000000-0005-0000-0000-000002000000}"/>
    <cellStyle name="20% - アクセント4" xfId="4" xr:uid="{00000000-0005-0000-0000-000003000000}"/>
    <cellStyle name="20% - アクセント5" xfId="5" xr:uid="{00000000-0005-0000-0000-000004000000}"/>
    <cellStyle name="20% - アクセント6" xfId="6" xr:uid="{00000000-0005-0000-0000-000005000000}"/>
    <cellStyle name="40% - アクセント1" xfId="7" xr:uid="{00000000-0005-0000-0000-000006000000}"/>
    <cellStyle name="40% - アクセント2" xfId="8" xr:uid="{00000000-0005-0000-0000-000007000000}"/>
    <cellStyle name="40% - アクセント3" xfId="9" xr:uid="{00000000-0005-0000-0000-000008000000}"/>
    <cellStyle name="40% - アクセント4" xfId="10" xr:uid="{00000000-0005-0000-0000-000009000000}"/>
    <cellStyle name="40% - アクセント5" xfId="11" xr:uid="{00000000-0005-0000-0000-00000A000000}"/>
    <cellStyle name="40% - アクセント6" xfId="12" xr:uid="{00000000-0005-0000-0000-00000B000000}"/>
    <cellStyle name="60% - アクセント1" xfId="13" xr:uid="{00000000-0005-0000-0000-00000C000000}"/>
    <cellStyle name="60% - アクセント2" xfId="14" xr:uid="{00000000-0005-0000-0000-00000D000000}"/>
    <cellStyle name="60% - アクセント3" xfId="15" xr:uid="{00000000-0005-0000-0000-00000E000000}"/>
    <cellStyle name="60% - アクセント4" xfId="16" xr:uid="{00000000-0005-0000-0000-00000F000000}"/>
    <cellStyle name="60% - アクセント5" xfId="17" xr:uid="{00000000-0005-0000-0000-000010000000}"/>
    <cellStyle name="60% - アクセント6" xfId="18" xr:uid="{00000000-0005-0000-0000-000011000000}"/>
    <cellStyle name="Excel Built-in Normal" xfId="19" xr:uid="{00000000-0005-0000-0000-000012000000}"/>
    <cellStyle name="Excel Built-in Normal 2" xfId="20" xr:uid="{00000000-0005-0000-0000-000013000000}"/>
    <cellStyle name="Excel Built-in Normal 3" xfId="21" xr:uid="{00000000-0005-0000-0000-000014000000}"/>
    <cellStyle name="Excel Built-in Normal_2014singlesdrew" xfId="22" xr:uid="{00000000-0005-0000-0000-000015000000}"/>
    <cellStyle name="ハイパーリンク" xfId="23" builtinId="8"/>
    <cellStyle name="合計" xfId="24" xr:uid="{00000000-0005-0000-0000-000017000000}"/>
    <cellStyle name="通貨 2" xfId="25" xr:uid="{00000000-0005-0000-0000-000018000000}"/>
    <cellStyle name="通貨 2 2" xfId="26" xr:uid="{00000000-0005-0000-0000-000019000000}"/>
    <cellStyle name="通貨 2 3" xfId="27" xr:uid="{00000000-0005-0000-0000-00001A000000}"/>
    <cellStyle name="通貨 2_201407hcupkekka" xfId="28" xr:uid="{00000000-0005-0000-0000-00001B000000}"/>
    <cellStyle name="標準" xfId="0" builtinId="0"/>
    <cellStyle name="標準 10" xfId="29" xr:uid="{00000000-0005-0000-0000-00001D000000}"/>
    <cellStyle name="標準 10 2" xfId="30" xr:uid="{00000000-0005-0000-0000-00001E000000}"/>
    <cellStyle name="標準 11" xfId="31" xr:uid="{00000000-0005-0000-0000-00001F000000}"/>
    <cellStyle name="標準 2" xfId="32" xr:uid="{00000000-0005-0000-0000-000020000000}"/>
    <cellStyle name="標準 2 10" xfId="59" xr:uid="{00000000-0005-0000-0000-000021000000}"/>
    <cellStyle name="標準 2 2" xfId="33" xr:uid="{00000000-0005-0000-0000-000022000000}"/>
    <cellStyle name="標準 2 2 2" xfId="34" xr:uid="{00000000-0005-0000-0000-000023000000}"/>
    <cellStyle name="標準 2 2_2014singlesdrew" xfId="35" xr:uid="{00000000-0005-0000-0000-000024000000}"/>
    <cellStyle name="標準 2_201107cupdoro" xfId="36" xr:uid="{00000000-0005-0000-0000-000025000000}"/>
    <cellStyle name="標準 3" xfId="37" xr:uid="{00000000-0005-0000-0000-000026000000}"/>
    <cellStyle name="標準 3 2" xfId="38" xr:uid="{00000000-0005-0000-0000-000027000000}"/>
    <cellStyle name="標準 3_201406SSyoukou" xfId="39" xr:uid="{00000000-0005-0000-0000-000028000000}"/>
    <cellStyle name="標準 3_登録ナンバー 2" xfId="40" xr:uid="{00000000-0005-0000-0000-000029000000}"/>
    <cellStyle name="標準 4" xfId="41" xr:uid="{00000000-0005-0000-0000-00002A000000}"/>
    <cellStyle name="標準 4 2" xfId="42" xr:uid="{00000000-0005-0000-0000-00002B000000}"/>
    <cellStyle name="標準 5" xfId="43" xr:uid="{00000000-0005-0000-0000-00002C000000}"/>
    <cellStyle name="標準 5 2" xfId="44" xr:uid="{00000000-0005-0000-0000-00002D000000}"/>
    <cellStyle name="標準 6" xfId="45" xr:uid="{00000000-0005-0000-0000-00002E000000}"/>
    <cellStyle name="標準 6 2" xfId="46" xr:uid="{00000000-0005-0000-0000-00002F000000}"/>
    <cellStyle name="標準 7" xfId="47" xr:uid="{00000000-0005-0000-0000-000030000000}"/>
    <cellStyle name="標準 8" xfId="48" xr:uid="{00000000-0005-0000-0000-000031000000}"/>
    <cellStyle name="標準 9" xfId="49" xr:uid="{00000000-0005-0000-0000-000032000000}"/>
    <cellStyle name="標準 9 2" xfId="50" xr:uid="{00000000-0005-0000-0000-000033000000}"/>
    <cellStyle name="標準_201107cupdoro" xfId="51" xr:uid="{00000000-0005-0000-0000-000034000000}"/>
    <cellStyle name="標準_Book2" xfId="52" xr:uid="{00000000-0005-0000-0000-000035000000}"/>
    <cellStyle name="標準_Book2 2" xfId="53" xr:uid="{00000000-0005-0000-0000-000036000000}"/>
    <cellStyle name="標準_Book2_登録ナンバー" xfId="54" xr:uid="{00000000-0005-0000-0000-000037000000}"/>
    <cellStyle name="標準_Sheet1_登録ナンバー" xfId="55" xr:uid="{00000000-0005-0000-0000-000038000000}"/>
    <cellStyle name="標準_東近江カップ2012HPアップ(1)" xfId="56" xr:uid="{00000000-0005-0000-0000-00003A000000}"/>
    <cellStyle name="標準_要項　東近江カップ　2012" xfId="57" xr:uid="{00000000-0005-0000-0000-00003C000000}"/>
    <cellStyle name="普通" xfId="58" xr:uid="{00000000-0005-0000-0000-00003D000000}"/>
  </cellStyles>
  <dxfs count="62">
    <dxf>
      <font>
        <color rgb="FFFF0000"/>
      </font>
    </dxf>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70</xdr:row>
      <xdr:rowOff>1</xdr:rowOff>
    </xdr:from>
    <xdr:to>
      <xdr:col>6</xdr:col>
      <xdr:colOff>519487</xdr:colOff>
      <xdr:row>92</xdr:row>
      <xdr:rowOff>19050</xdr:rowOff>
    </xdr:to>
    <xdr:pic>
      <xdr:nvPicPr>
        <xdr:cNvPr id="3" name="図 2">
          <a:extLst>
            <a:ext uri="{FF2B5EF4-FFF2-40B4-BE49-F238E27FC236}">
              <a16:creationId xmlns:a16="http://schemas.microsoft.com/office/drawing/2014/main" id="{C874F99E-4393-2F59-2179-944F11D24F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7" t="13799" r="18951" b="16542"/>
        <a:stretch/>
      </xdr:blipFill>
      <xdr:spPr>
        <a:xfrm>
          <a:off x="38100" y="12001501"/>
          <a:ext cx="4596187" cy="3790949"/>
        </a:xfrm>
        <a:prstGeom prst="rect">
          <a:avLst/>
        </a:prstGeom>
      </xdr:spPr>
    </xdr:pic>
    <xdr:clientData/>
  </xdr:twoCellAnchor>
  <xdr:twoCellAnchor editAs="oneCell">
    <xdr:from>
      <xdr:col>7</xdr:col>
      <xdr:colOff>188122</xdr:colOff>
      <xdr:row>70</xdr:row>
      <xdr:rowOff>128587</xdr:rowOff>
    </xdr:from>
    <xdr:to>
      <xdr:col>14</xdr:col>
      <xdr:colOff>230177</xdr:colOff>
      <xdr:row>92</xdr:row>
      <xdr:rowOff>35718</xdr:rowOff>
    </xdr:to>
    <xdr:pic>
      <xdr:nvPicPr>
        <xdr:cNvPr id="5" name="図 4">
          <a:extLst>
            <a:ext uri="{FF2B5EF4-FFF2-40B4-BE49-F238E27FC236}">
              <a16:creationId xmlns:a16="http://schemas.microsoft.com/office/drawing/2014/main" id="{13540DD2-33E4-F35D-7A94-937B326B273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627" t="10316" r="9670" b="18052"/>
        <a:stretch/>
      </xdr:blipFill>
      <xdr:spPr>
        <a:xfrm>
          <a:off x="5022060" y="11796712"/>
          <a:ext cx="4875992" cy="3574256"/>
        </a:xfrm>
        <a:prstGeom prst="rect">
          <a:avLst/>
        </a:prstGeom>
      </xdr:spPr>
    </xdr:pic>
    <xdr:clientData/>
  </xdr:twoCellAnchor>
  <xdr:twoCellAnchor editAs="oneCell">
    <xdr:from>
      <xdr:col>6</xdr:col>
      <xdr:colOff>647700</xdr:colOff>
      <xdr:row>49</xdr:row>
      <xdr:rowOff>152400</xdr:rowOff>
    </xdr:from>
    <xdr:to>
      <xdr:col>14</xdr:col>
      <xdr:colOff>356502</xdr:colOff>
      <xdr:row>67</xdr:row>
      <xdr:rowOff>66675</xdr:rowOff>
    </xdr:to>
    <xdr:pic>
      <xdr:nvPicPr>
        <xdr:cNvPr id="7" name="図 6">
          <a:extLst>
            <a:ext uri="{FF2B5EF4-FFF2-40B4-BE49-F238E27FC236}">
              <a16:creationId xmlns:a16="http://schemas.microsoft.com/office/drawing/2014/main" id="{D1A0D6FA-BEFA-4E4A-E1BA-AF374C523DA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22" t="17286" r="7505" b="12125"/>
        <a:stretch/>
      </xdr:blipFill>
      <xdr:spPr>
        <a:xfrm>
          <a:off x="4762500" y="8553450"/>
          <a:ext cx="5195202" cy="3000375"/>
        </a:xfrm>
        <a:prstGeom prst="rect">
          <a:avLst/>
        </a:prstGeom>
      </xdr:spPr>
    </xdr:pic>
    <xdr:clientData/>
  </xdr:twoCellAnchor>
  <xdr:twoCellAnchor editAs="oneCell">
    <xdr:from>
      <xdr:col>0</xdr:col>
      <xdr:colOff>9525</xdr:colOff>
      <xdr:row>49</xdr:row>
      <xdr:rowOff>161924</xdr:rowOff>
    </xdr:from>
    <xdr:to>
      <xdr:col>6</xdr:col>
      <xdr:colOff>513723</xdr:colOff>
      <xdr:row>67</xdr:row>
      <xdr:rowOff>76199</xdr:rowOff>
    </xdr:to>
    <xdr:pic>
      <xdr:nvPicPr>
        <xdr:cNvPr id="9" name="図 8">
          <a:extLst>
            <a:ext uri="{FF2B5EF4-FFF2-40B4-BE49-F238E27FC236}">
              <a16:creationId xmlns:a16="http://schemas.microsoft.com/office/drawing/2014/main" id="{C5A0A896-971F-CB7B-AC33-20463FF73E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462" r="8970" b="4699"/>
        <a:stretch/>
      </xdr:blipFill>
      <xdr:spPr>
        <a:xfrm>
          <a:off x="9525" y="8562974"/>
          <a:ext cx="4618998" cy="3000375"/>
        </a:xfrm>
        <a:prstGeom prst="rect">
          <a:avLst/>
        </a:prstGeom>
      </xdr:spPr>
    </xdr:pic>
    <xdr:clientData/>
  </xdr:twoCellAnchor>
  <xdr:twoCellAnchor editAs="oneCell">
    <xdr:from>
      <xdr:col>6</xdr:col>
      <xdr:colOff>476252</xdr:colOff>
      <xdr:row>3</xdr:row>
      <xdr:rowOff>0</xdr:rowOff>
    </xdr:from>
    <xdr:to>
      <xdr:col>13</xdr:col>
      <xdr:colOff>175390</xdr:colOff>
      <xdr:row>22</xdr:row>
      <xdr:rowOff>83344</xdr:rowOff>
    </xdr:to>
    <xdr:pic>
      <xdr:nvPicPr>
        <xdr:cNvPr id="13" name="図 12">
          <a:extLst>
            <a:ext uri="{FF2B5EF4-FFF2-40B4-BE49-F238E27FC236}">
              <a16:creationId xmlns:a16="http://schemas.microsoft.com/office/drawing/2014/main" id="{CB69F3E2-994A-0477-41A7-7B639460FF0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57" t="14962" r="24398" b="26504"/>
        <a:stretch/>
      </xdr:blipFill>
      <xdr:spPr>
        <a:xfrm>
          <a:off x="4619627" y="500063"/>
          <a:ext cx="4533076" cy="3250406"/>
        </a:xfrm>
        <a:prstGeom prst="rect">
          <a:avLst/>
        </a:prstGeom>
      </xdr:spPr>
    </xdr:pic>
    <xdr:clientData/>
  </xdr:twoCellAnchor>
  <xdr:twoCellAnchor editAs="oneCell">
    <xdr:from>
      <xdr:col>0</xdr:col>
      <xdr:colOff>0</xdr:colOff>
      <xdr:row>3</xdr:row>
      <xdr:rowOff>16669</xdr:rowOff>
    </xdr:from>
    <xdr:to>
      <xdr:col>6</xdr:col>
      <xdr:colOff>202406</xdr:colOff>
      <xdr:row>22</xdr:row>
      <xdr:rowOff>55293</xdr:rowOff>
    </xdr:to>
    <xdr:pic>
      <xdr:nvPicPr>
        <xdr:cNvPr id="15" name="図 14">
          <a:extLst>
            <a:ext uri="{FF2B5EF4-FFF2-40B4-BE49-F238E27FC236}">
              <a16:creationId xmlns:a16="http://schemas.microsoft.com/office/drawing/2014/main" id="{07E0E842-0C95-BC09-956A-0F0C3C80C0B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314" t="12255" r="5270" b="654"/>
        <a:stretch/>
      </xdr:blipFill>
      <xdr:spPr>
        <a:xfrm>
          <a:off x="0" y="516732"/>
          <a:ext cx="4345781" cy="3205686"/>
        </a:xfrm>
        <a:prstGeom prst="rect">
          <a:avLst/>
        </a:prstGeom>
      </xdr:spPr>
    </xdr:pic>
    <xdr:clientData/>
  </xdr:twoCellAnchor>
  <xdr:twoCellAnchor editAs="oneCell">
    <xdr:from>
      <xdr:col>22</xdr:col>
      <xdr:colOff>594491</xdr:colOff>
      <xdr:row>14</xdr:row>
      <xdr:rowOff>114299</xdr:rowOff>
    </xdr:from>
    <xdr:to>
      <xdr:col>28</xdr:col>
      <xdr:colOff>647701</xdr:colOff>
      <xdr:row>30</xdr:row>
      <xdr:rowOff>57150</xdr:rowOff>
    </xdr:to>
    <xdr:pic>
      <xdr:nvPicPr>
        <xdr:cNvPr id="17" name="図 16">
          <a:extLst>
            <a:ext uri="{FF2B5EF4-FFF2-40B4-BE49-F238E27FC236}">
              <a16:creationId xmlns:a16="http://schemas.microsoft.com/office/drawing/2014/main" id="{C6482439-0F1A-8AE6-1C51-29DD9221853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818" t="13889" r="3431" b="5555"/>
        <a:stretch/>
      </xdr:blipFill>
      <xdr:spPr>
        <a:xfrm>
          <a:off x="15682091" y="2514599"/>
          <a:ext cx="4168010" cy="2686051"/>
        </a:xfrm>
        <a:prstGeom prst="rect">
          <a:avLst/>
        </a:prstGeom>
      </xdr:spPr>
    </xdr:pic>
    <xdr:clientData/>
  </xdr:twoCellAnchor>
  <xdr:twoCellAnchor editAs="oneCell">
    <xdr:from>
      <xdr:col>0</xdr:col>
      <xdr:colOff>0</xdr:colOff>
      <xdr:row>25</xdr:row>
      <xdr:rowOff>133349</xdr:rowOff>
    </xdr:from>
    <xdr:to>
      <xdr:col>6</xdr:col>
      <xdr:colOff>57150</xdr:colOff>
      <xdr:row>45</xdr:row>
      <xdr:rowOff>49943</xdr:rowOff>
    </xdr:to>
    <xdr:pic>
      <xdr:nvPicPr>
        <xdr:cNvPr id="19" name="図 18">
          <a:extLst>
            <a:ext uri="{FF2B5EF4-FFF2-40B4-BE49-F238E27FC236}">
              <a16:creationId xmlns:a16="http://schemas.microsoft.com/office/drawing/2014/main" id="{A1285AF1-C48C-E77E-04DD-B18444BC294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779" r="6128" b="4739"/>
        <a:stretch/>
      </xdr:blipFill>
      <xdr:spPr>
        <a:xfrm>
          <a:off x="0" y="4419599"/>
          <a:ext cx="4171950" cy="3345594"/>
        </a:xfrm>
        <a:prstGeom prst="rect">
          <a:avLst/>
        </a:prstGeom>
      </xdr:spPr>
    </xdr:pic>
    <xdr:clientData/>
  </xdr:twoCellAnchor>
  <xdr:twoCellAnchor editAs="oneCell">
    <xdr:from>
      <xdr:col>6</xdr:col>
      <xdr:colOff>628651</xdr:colOff>
      <xdr:row>25</xdr:row>
      <xdr:rowOff>152400</xdr:rowOff>
    </xdr:from>
    <xdr:to>
      <xdr:col>14</xdr:col>
      <xdr:colOff>452605</xdr:colOff>
      <xdr:row>45</xdr:row>
      <xdr:rowOff>38100</xdr:rowOff>
    </xdr:to>
    <xdr:pic>
      <xdr:nvPicPr>
        <xdr:cNvPr id="21" name="図 20">
          <a:extLst>
            <a:ext uri="{FF2B5EF4-FFF2-40B4-BE49-F238E27FC236}">
              <a16:creationId xmlns:a16="http://schemas.microsoft.com/office/drawing/2014/main" id="{3FD50170-31CE-0309-A2FA-10F6F829526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66" t="12257" r="4413" b="8495"/>
        <a:stretch/>
      </xdr:blipFill>
      <xdr:spPr>
        <a:xfrm>
          <a:off x="4743451" y="4438650"/>
          <a:ext cx="5310354" cy="331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561975</xdr:colOff>
      <xdr:row>526</xdr:row>
      <xdr:rowOff>114300</xdr:rowOff>
    </xdr:from>
    <xdr:to>
      <xdr:col>2</xdr:col>
      <xdr:colOff>142875</xdr:colOff>
      <xdr:row>526</xdr:row>
      <xdr:rowOff>114300</xdr:rowOff>
    </xdr:to>
    <xdr:sp macro="" textlink="">
      <xdr:nvSpPr>
        <xdr:cNvPr id="14149" name="Line 8">
          <a:extLst>
            <a:ext uri="{FF2B5EF4-FFF2-40B4-BE49-F238E27FC236}">
              <a16:creationId xmlns:a16="http://schemas.microsoft.com/office/drawing/2014/main" id="{DEA2F8EA-B90F-295D-A854-6F91CE16C607}"/>
            </a:ext>
          </a:extLst>
        </xdr:cNvPr>
        <xdr:cNvSpPr>
          <a:spLocks noChangeShapeType="1"/>
        </xdr:cNvSpPr>
      </xdr:nvSpPr>
      <xdr:spPr bwMode="auto">
        <a:xfrm flipH="1">
          <a:off x="1638300" y="98650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421</xdr:row>
      <xdr:rowOff>123825</xdr:rowOff>
    </xdr:from>
    <xdr:to>
      <xdr:col>2</xdr:col>
      <xdr:colOff>142875</xdr:colOff>
      <xdr:row>421</xdr:row>
      <xdr:rowOff>123825</xdr:rowOff>
    </xdr:to>
    <xdr:sp macro="" textlink="">
      <xdr:nvSpPr>
        <xdr:cNvPr id="14150" name="Line 8">
          <a:extLst>
            <a:ext uri="{FF2B5EF4-FFF2-40B4-BE49-F238E27FC236}">
              <a16:creationId xmlns:a16="http://schemas.microsoft.com/office/drawing/2014/main" id="{ECAA11DC-1EA2-3F4F-F1CD-8F1B4A6EDBCC}"/>
            </a:ext>
          </a:extLst>
        </xdr:cNvPr>
        <xdr:cNvSpPr>
          <a:spLocks noChangeShapeType="1"/>
        </xdr:cNvSpPr>
      </xdr:nvSpPr>
      <xdr:spPr bwMode="auto">
        <a:xfrm flipH="1">
          <a:off x="1638300" y="7886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522</xdr:row>
      <xdr:rowOff>114300</xdr:rowOff>
    </xdr:from>
    <xdr:to>
      <xdr:col>2</xdr:col>
      <xdr:colOff>142875</xdr:colOff>
      <xdr:row>522</xdr:row>
      <xdr:rowOff>114300</xdr:rowOff>
    </xdr:to>
    <xdr:sp macro="" textlink="">
      <xdr:nvSpPr>
        <xdr:cNvPr id="14151" name="Line 8">
          <a:extLst>
            <a:ext uri="{FF2B5EF4-FFF2-40B4-BE49-F238E27FC236}">
              <a16:creationId xmlns:a16="http://schemas.microsoft.com/office/drawing/2014/main" id="{85AE0D8F-7542-A2A0-EDBB-BCC5429F1978}"/>
            </a:ext>
          </a:extLst>
        </xdr:cNvPr>
        <xdr:cNvSpPr>
          <a:spLocks noChangeShapeType="1"/>
        </xdr:cNvSpPr>
      </xdr:nvSpPr>
      <xdr:spPr bwMode="auto">
        <a:xfrm flipH="1">
          <a:off x="1638300" y="9796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417</xdr:row>
      <xdr:rowOff>123825</xdr:rowOff>
    </xdr:from>
    <xdr:to>
      <xdr:col>2</xdr:col>
      <xdr:colOff>142875</xdr:colOff>
      <xdr:row>417</xdr:row>
      <xdr:rowOff>123825</xdr:rowOff>
    </xdr:to>
    <xdr:sp macro="" textlink="">
      <xdr:nvSpPr>
        <xdr:cNvPr id="14152" name="Line 8">
          <a:extLst>
            <a:ext uri="{FF2B5EF4-FFF2-40B4-BE49-F238E27FC236}">
              <a16:creationId xmlns:a16="http://schemas.microsoft.com/office/drawing/2014/main" id="{3045D9A0-DBFA-AE4E-B787-16C17C5D633B}"/>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562</xdr:row>
      <xdr:rowOff>0</xdr:rowOff>
    </xdr:from>
    <xdr:to>
      <xdr:col>2</xdr:col>
      <xdr:colOff>142875</xdr:colOff>
      <xdr:row>562</xdr:row>
      <xdr:rowOff>0</xdr:rowOff>
    </xdr:to>
    <xdr:sp macro="" textlink="">
      <xdr:nvSpPr>
        <xdr:cNvPr id="14153" name="Line 8">
          <a:extLst>
            <a:ext uri="{FF2B5EF4-FFF2-40B4-BE49-F238E27FC236}">
              <a16:creationId xmlns:a16="http://schemas.microsoft.com/office/drawing/2014/main" id="{04995C9C-1EF7-A17A-39A9-51BFFD310697}"/>
            </a:ext>
          </a:extLst>
        </xdr:cNvPr>
        <xdr:cNvSpPr>
          <a:spLocks noChangeShapeType="1"/>
        </xdr:cNvSpPr>
      </xdr:nvSpPr>
      <xdr:spPr bwMode="auto">
        <a:xfrm flipH="1">
          <a:off x="1638300" y="104708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415</xdr:row>
      <xdr:rowOff>133350</xdr:rowOff>
    </xdr:from>
    <xdr:to>
      <xdr:col>2</xdr:col>
      <xdr:colOff>142875</xdr:colOff>
      <xdr:row>415</xdr:row>
      <xdr:rowOff>133350</xdr:rowOff>
    </xdr:to>
    <xdr:sp macro="" textlink="">
      <xdr:nvSpPr>
        <xdr:cNvPr id="14154" name="Line 8">
          <a:extLst>
            <a:ext uri="{FF2B5EF4-FFF2-40B4-BE49-F238E27FC236}">
              <a16:creationId xmlns:a16="http://schemas.microsoft.com/office/drawing/2014/main" id="{A94A0F1A-6F4F-EC87-919B-5E2EE6CD730F}"/>
            </a:ext>
          </a:extLst>
        </xdr:cNvPr>
        <xdr:cNvSpPr>
          <a:spLocks noChangeShapeType="1"/>
        </xdr:cNvSpPr>
      </xdr:nvSpPr>
      <xdr:spPr bwMode="auto">
        <a:xfrm flipH="1">
          <a:off x="1638300" y="7773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444</xdr:row>
      <xdr:rowOff>104775</xdr:rowOff>
    </xdr:from>
    <xdr:to>
      <xdr:col>2</xdr:col>
      <xdr:colOff>38100</xdr:colOff>
      <xdr:row>444</xdr:row>
      <xdr:rowOff>114300</xdr:rowOff>
    </xdr:to>
    <xdr:sp macro="" textlink="">
      <xdr:nvSpPr>
        <xdr:cNvPr id="14155" name="Line 7">
          <a:extLst>
            <a:ext uri="{FF2B5EF4-FFF2-40B4-BE49-F238E27FC236}">
              <a16:creationId xmlns:a16="http://schemas.microsoft.com/office/drawing/2014/main" id="{0C12C9A5-3E83-4A14-BAAE-09C76A872BC5}"/>
            </a:ext>
          </a:extLst>
        </xdr:cNvPr>
        <xdr:cNvSpPr>
          <a:spLocks noChangeShapeType="1"/>
        </xdr:cNvSpPr>
      </xdr:nvSpPr>
      <xdr:spPr bwMode="auto">
        <a:xfrm flipH="1" flipV="1">
          <a:off x="1638300" y="83229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133350</xdr:rowOff>
    </xdr:from>
    <xdr:to>
      <xdr:col>2</xdr:col>
      <xdr:colOff>0</xdr:colOff>
      <xdr:row>445</xdr:row>
      <xdr:rowOff>133350</xdr:rowOff>
    </xdr:to>
    <xdr:sp macro="" textlink="">
      <xdr:nvSpPr>
        <xdr:cNvPr id="14156" name="Line 8">
          <a:extLst>
            <a:ext uri="{FF2B5EF4-FFF2-40B4-BE49-F238E27FC236}">
              <a16:creationId xmlns:a16="http://schemas.microsoft.com/office/drawing/2014/main" id="{F685722A-C254-5F18-3C8F-6F22B3EE1BD7}"/>
            </a:ext>
          </a:extLst>
        </xdr:cNvPr>
        <xdr:cNvSpPr>
          <a:spLocks noChangeShapeType="1"/>
        </xdr:cNvSpPr>
      </xdr:nvSpPr>
      <xdr:spPr bwMode="auto">
        <a:xfrm flipH="1">
          <a:off x="1638300" y="8344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197</xdr:row>
      <xdr:rowOff>104775</xdr:rowOff>
    </xdr:from>
    <xdr:to>
      <xdr:col>3</xdr:col>
      <xdr:colOff>38100</xdr:colOff>
      <xdr:row>197</xdr:row>
      <xdr:rowOff>114300</xdr:rowOff>
    </xdr:to>
    <xdr:sp macro="" textlink="">
      <xdr:nvSpPr>
        <xdr:cNvPr id="14157" name="Line 7">
          <a:extLst>
            <a:ext uri="{FF2B5EF4-FFF2-40B4-BE49-F238E27FC236}">
              <a16:creationId xmlns:a16="http://schemas.microsoft.com/office/drawing/2014/main" id="{CEF58166-B821-E823-5208-A47C97D4C4CA}"/>
            </a:ext>
          </a:extLst>
        </xdr:cNvPr>
        <xdr:cNvSpPr>
          <a:spLocks noChangeShapeType="1"/>
        </xdr:cNvSpPr>
      </xdr:nvSpPr>
      <xdr:spPr bwMode="auto">
        <a:xfrm flipH="1" flipV="1">
          <a:off x="1638300" y="3714750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198</xdr:row>
      <xdr:rowOff>123825</xdr:rowOff>
    </xdr:from>
    <xdr:to>
      <xdr:col>3</xdr:col>
      <xdr:colOff>0</xdr:colOff>
      <xdr:row>198</xdr:row>
      <xdr:rowOff>123825</xdr:rowOff>
    </xdr:to>
    <xdr:sp macro="" textlink="">
      <xdr:nvSpPr>
        <xdr:cNvPr id="14158" name="Line 8">
          <a:extLst>
            <a:ext uri="{FF2B5EF4-FFF2-40B4-BE49-F238E27FC236}">
              <a16:creationId xmlns:a16="http://schemas.microsoft.com/office/drawing/2014/main" id="{67F3B0E7-F1F0-4C9A-928C-BEDFE589377D}"/>
            </a:ext>
          </a:extLst>
        </xdr:cNvPr>
        <xdr:cNvSpPr>
          <a:spLocks noChangeShapeType="1"/>
        </xdr:cNvSpPr>
      </xdr:nvSpPr>
      <xdr:spPr bwMode="auto">
        <a:xfrm flipH="1">
          <a:off x="1638300" y="37366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444</xdr:row>
      <xdr:rowOff>123825</xdr:rowOff>
    </xdr:from>
    <xdr:to>
      <xdr:col>2</xdr:col>
      <xdr:colOff>95250</xdr:colOff>
      <xdr:row>444</xdr:row>
      <xdr:rowOff>123825</xdr:rowOff>
    </xdr:to>
    <xdr:sp macro="" textlink="">
      <xdr:nvSpPr>
        <xdr:cNvPr id="14159" name="Line 8">
          <a:extLst>
            <a:ext uri="{FF2B5EF4-FFF2-40B4-BE49-F238E27FC236}">
              <a16:creationId xmlns:a16="http://schemas.microsoft.com/office/drawing/2014/main" id="{798E4BA2-C50C-E226-2F6D-2BBABD2732FA}"/>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104775</xdr:rowOff>
    </xdr:from>
    <xdr:to>
      <xdr:col>2</xdr:col>
      <xdr:colOff>38100</xdr:colOff>
      <xdr:row>471</xdr:row>
      <xdr:rowOff>114300</xdr:rowOff>
    </xdr:to>
    <xdr:sp macro="" textlink="">
      <xdr:nvSpPr>
        <xdr:cNvPr id="14160" name="Line 7">
          <a:extLst>
            <a:ext uri="{FF2B5EF4-FFF2-40B4-BE49-F238E27FC236}">
              <a16:creationId xmlns:a16="http://schemas.microsoft.com/office/drawing/2014/main" id="{C0597BF2-0343-E536-48B4-377E35674917}"/>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123825</xdr:rowOff>
    </xdr:from>
    <xdr:to>
      <xdr:col>2</xdr:col>
      <xdr:colOff>0</xdr:colOff>
      <xdr:row>472</xdr:row>
      <xdr:rowOff>123825</xdr:rowOff>
    </xdr:to>
    <xdr:sp macro="" textlink="">
      <xdr:nvSpPr>
        <xdr:cNvPr id="14161" name="Line 8">
          <a:extLst>
            <a:ext uri="{FF2B5EF4-FFF2-40B4-BE49-F238E27FC236}">
              <a16:creationId xmlns:a16="http://schemas.microsoft.com/office/drawing/2014/main" id="{F89D29B2-1F9B-D7F3-D47A-291F6E70613A}"/>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204</xdr:row>
      <xdr:rowOff>104775</xdr:rowOff>
    </xdr:from>
    <xdr:to>
      <xdr:col>3</xdr:col>
      <xdr:colOff>38100</xdr:colOff>
      <xdr:row>204</xdr:row>
      <xdr:rowOff>114300</xdr:rowOff>
    </xdr:to>
    <xdr:sp macro="" textlink="">
      <xdr:nvSpPr>
        <xdr:cNvPr id="14162" name="Line 7">
          <a:extLst>
            <a:ext uri="{FF2B5EF4-FFF2-40B4-BE49-F238E27FC236}">
              <a16:creationId xmlns:a16="http://schemas.microsoft.com/office/drawing/2014/main" id="{6135E29D-F6E7-3A08-B4BC-2B1DED4A234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205</xdr:row>
      <xdr:rowOff>123825</xdr:rowOff>
    </xdr:from>
    <xdr:to>
      <xdr:col>3</xdr:col>
      <xdr:colOff>0</xdr:colOff>
      <xdr:row>205</xdr:row>
      <xdr:rowOff>123825</xdr:rowOff>
    </xdr:to>
    <xdr:sp macro="" textlink="">
      <xdr:nvSpPr>
        <xdr:cNvPr id="14163" name="Line 8">
          <a:extLst>
            <a:ext uri="{FF2B5EF4-FFF2-40B4-BE49-F238E27FC236}">
              <a16:creationId xmlns:a16="http://schemas.microsoft.com/office/drawing/2014/main" id="{CC70F045-10E8-4273-4DEB-0981F8AE4763}"/>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14164" name="Line 8">
          <a:extLst>
            <a:ext uri="{FF2B5EF4-FFF2-40B4-BE49-F238E27FC236}">
              <a16:creationId xmlns:a16="http://schemas.microsoft.com/office/drawing/2014/main" id="{EC7B2591-DE25-1596-D3BB-027694994A61}"/>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123825</xdr:rowOff>
    </xdr:from>
    <xdr:to>
      <xdr:col>2</xdr:col>
      <xdr:colOff>76200</xdr:colOff>
      <xdr:row>425</xdr:row>
      <xdr:rowOff>123825</xdr:rowOff>
    </xdr:to>
    <xdr:sp macro="" textlink="">
      <xdr:nvSpPr>
        <xdr:cNvPr id="14165" name="Line 8">
          <a:extLst>
            <a:ext uri="{FF2B5EF4-FFF2-40B4-BE49-F238E27FC236}">
              <a16:creationId xmlns:a16="http://schemas.microsoft.com/office/drawing/2014/main" id="{D85232C4-8D5E-E1B8-952F-FD60AED1B586}"/>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14166" name="Line 8">
          <a:extLst>
            <a:ext uri="{FF2B5EF4-FFF2-40B4-BE49-F238E27FC236}">
              <a16:creationId xmlns:a16="http://schemas.microsoft.com/office/drawing/2014/main" id="{1EB4E923-5571-F7E5-4159-F4EB1089CC7A}"/>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123825</xdr:rowOff>
    </xdr:from>
    <xdr:to>
      <xdr:col>2</xdr:col>
      <xdr:colOff>76200</xdr:colOff>
      <xdr:row>425</xdr:row>
      <xdr:rowOff>123825</xdr:rowOff>
    </xdr:to>
    <xdr:sp macro="" textlink="">
      <xdr:nvSpPr>
        <xdr:cNvPr id="14167" name="Line 8">
          <a:extLst>
            <a:ext uri="{FF2B5EF4-FFF2-40B4-BE49-F238E27FC236}">
              <a16:creationId xmlns:a16="http://schemas.microsoft.com/office/drawing/2014/main" id="{60A2E88E-FB72-BA64-C006-CEE2C423C331}"/>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123825</xdr:rowOff>
    </xdr:from>
    <xdr:to>
      <xdr:col>2</xdr:col>
      <xdr:colOff>76200</xdr:colOff>
      <xdr:row>417</xdr:row>
      <xdr:rowOff>123825</xdr:rowOff>
    </xdr:to>
    <xdr:sp macro="" textlink="">
      <xdr:nvSpPr>
        <xdr:cNvPr id="14168" name="Line 8">
          <a:extLst>
            <a:ext uri="{FF2B5EF4-FFF2-40B4-BE49-F238E27FC236}">
              <a16:creationId xmlns:a16="http://schemas.microsoft.com/office/drawing/2014/main" id="{3DA0E15F-DCC3-266E-8B6F-6BB3E3A91402}"/>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114300</xdr:rowOff>
    </xdr:from>
    <xdr:to>
      <xdr:col>2</xdr:col>
      <xdr:colOff>38100</xdr:colOff>
      <xdr:row>445</xdr:row>
      <xdr:rowOff>123825</xdr:rowOff>
    </xdr:to>
    <xdr:sp macro="" textlink="">
      <xdr:nvSpPr>
        <xdr:cNvPr id="14169" name="Line 7">
          <a:extLst>
            <a:ext uri="{FF2B5EF4-FFF2-40B4-BE49-F238E27FC236}">
              <a16:creationId xmlns:a16="http://schemas.microsoft.com/office/drawing/2014/main" id="{DF64E6A9-F6A9-24CA-382D-ECBB593197F1}"/>
            </a:ext>
          </a:extLst>
        </xdr:cNvPr>
        <xdr:cNvSpPr>
          <a:spLocks noChangeShapeType="1"/>
        </xdr:cNvSpPr>
      </xdr:nvSpPr>
      <xdr:spPr bwMode="auto">
        <a:xfrm flipH="1" flipV="1">
          <a:off x="1638300" y="834294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123825</xdr:rowOff>
    </xdr:from>
    <xdr:to>
      <xdr:col>2</xdr:col>
      <xdr:colOff>0</xdr:colOff>
      <xdr:row>446</xdr:row>
      <xdr:rowOff>123825</xdr:rowOff>
    </xdr:to>
    <xdr:sp macro="" textlink="">
      <xdr:nvSpPr>
        <xdr:cNvPr id="14170" name="Line 8">
          <a:extLst>
            <a:ext uri="{FF2B5EF4-FFF2-40B4-BE49-F238E27FC236}">
              <a16:creationId xmlns:a16="http://schemas.microsoft.com/office/drawing/2014/main" id="{E6A4F9FB-CDD4-7C60-BE89-11FA2A0599BC}"/>
            </a:ext>
          </a:extLst>
        </xdr:cNvPr>
        <xdr:cNvSpPr>
          <a:spLocks noChangeShapeType="1"/>
        </xdr:cNvSpPr>
      </xdr:nvSpPr>
      <xdr:spPr bwMode="auto">
        <a:xfrm flipH="1">
          <a:off x="1638300" y="8362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195</xdr:row>
      <xdr:rowOff>104775</xdr:rowOff>
    </xdr:from>
    <xdr:to>
      <xdr:col>3</xdr:col>
      <xdr:colOff>38100</xdr:colOff>
      <xdr:row>195</xdr:row>
      <xdr:rowOff>114300</xdr:rowOff>
    </xdr:to>
    <xdr:sp macro="" textlink="">
      <xdr:nvSpPr>
        <xdr:cNvPr id="14171" name="Line 7">
          <a:extLst>
            <a:ext uri="{FF2B5EF4-FFF2-40B4-BE49-F238E27FC236}">
              <a16:creationId xmlns:a16="http://schemas.microsoft.com/office/drawing/2014/main" id="{256746BE-3B38-29EF-E3A1-9C854E5DBB45}"/>
            </a:ext>
          </a:extLst>
        </xdr:cNvPr>
        <xdr:cNvSpPr>
          <a:spLocks noChangeShapeType="1"/>
        </xdr:cNvSpPr>
      </xdr:nvSpPr>
      <xdr:spPr bwMode="auto">
        <a:xfrm flipH="1" flipV="1">
          <a:off x="1638300" y="36747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123825</xdr:rowOff>
    </xdr:from>
    <xdr:to>
      <xdr:col>3</xdr:col>
      <xdr:colOff>0</xdr:colOff>
      <xdr:row>196</xdr:row>
      <xdr:rowOff>123825</xdr:rowOff>
    </xdr:to>
    <xdr:sp macro="" textlink="">
      <xdr:nvSpPr>
        <xdr:cNvPr id="14172" name="Line 8">
          <a:extLst>
            <a:ext uri="{FF2B5EF4-FFF2-40B4-BE49-F238E27FC236}">
              <a16:creationId xmlns:a16="http://schemas.microsoft.com/office/drawing/2014/main" id="{ABCA7ED1-1F6E-2F8B-E23A-AAFC3EC086B5}"/>
            </a:ext>
          </a:extLst>
        </xdr:cNvPr>
        <xdr:cNvSpPr>
          <a:spLocks noChangeShapeType="1"/>
        </xdr:cNvSpPr>
      </xdr:nvSpPr>
      <xdr:spPr bwMode="auto">
        <a:xfrm flipH="1">
          <a:off x="1638300" y="36966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444</xdr:row>
      <xdr:rowOff>123825</xdr:rowOff>
    </xdr:from>
    <xdr:to>
      <xdr:col>2</xdr:col>
      <xdr:colOff>95250</xdr:colOff>
      <xdr:row>444</xdr:row>
      <xdr:rowOff>123825</xdr:rowOff>
    </xdr:to>
    <xdr:sp macro="" textlink="">
      <xdr:nvSpPr>
        <xdr:cNvPr id="14173" name="Line 8">
          <a:extLst>
            <a:ext uri="{FF2B5EF4-FFF2-40B4-BE49-F238E27FC236}">
              <a16:creationId xmlns:a16="http://schemas.microsoft.com/office/drawing/2014/main" id="{AAA50576-7923-D547-22DC-6AA0C8F5B4E5}"/>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104775</xdr:rowOff>
    </xdr:from>
    <xdr:to>
      <xdr:col>2</xdr:col>
      <xdr:colOff>38100</xdr:colOff>
      <xdr:row>471</xdr:row>
      <xdr:rowOff>114300</xdr:rowOff>
    </xdr:to>
    <xdr:sp macro="" textlink="">
      <xdr:nvSpPr>
        <xdr:cNvPr id="14174" name="Line 7">
          <a:extLst>
            <a:ext uri="{FF2B5EF4-FFF2-40B4-BE49-F238E27FC236}">
              <a16:creationId xmlns:a16="http://schemas.microsoft.com/office/drawing/2014/main" id="{DCD455E3-BE7D-1780-E463-3CD96A963D3E}"/>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123825</xdr:rowOff>
    </xdr:from>
    <xdr:to>
      <xdr:col>2</xdr:col>
      <xdr:colOff>0</xdr:colOff>
      <xdr:row>472</xdr:row>
      <xdr:rowOff>123825</xdr:rowOff>
    </xdr:to>
    <xdr:sp macro="" textlink="">
      <xdr:nvSpPr>
        <xdr:cNvPr id="14175" name="Line 8">
          <a:extLst>
            <a:ext uri="{FF2B5EF4-FFF2-40B4-BE49-F238E27FC236}">
              <a16:creationId xmlns:a16="http://schemas.microsoft.com/office/drawing/2014/main" id="{4B58047E-2E42-F24B-4CE3-8E6C6DB5F2B9}"/>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204</xdr:row>
      <xdr:rowOff>104775</xdr:rowOff>
    </xdr:from>
    <xdr:to>
      <xdr:col>3</xdr:col>
      <xdr:colOff>38100</xdr:colOff>
      <xdr:row>204</xdr:row>
      <xdr:rowOff>114300</xdr:rowOff>
    </xdr:to>
    <xdr:sp macro="" textlink="">
      <xdr:nvSpPr>
        <xdr:cNvPr id="14176" name="Line 7">
          <a:extLst>
            <a:ext uri="{FF2B5EF4-FFF2-40B4-BE49-F238E27FC236}">
              <a16:creationId xmlns:a16="http://schemas.microsoft.com/office/drawing/2014/main" id="{C04C895D-8B7B-FEEC-F36C-5E88FA89ACA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205</xdr:row>
      <xdr:rowOff>123825</xdr:rowOff>
    </xdr:from>
    <xdr:to>
      <xdr:col>3</xdr:col>
      <xdr:colOff>0</xdr:colOff>
      <xdr:row>205</xdr:row>
      <xdr:rowOff>123825</xdr:rowOff>
    </xdr:to>
    <xdr:sp macro="" textlink="">
      <xdr:nvSpPr>
        <xdr:cNvPr id="14177" name="Line 8">
          <a:extLst>
            <a:ext uri="{FF2B5EF4-FFF2-40B4-BE49-F238E27FC236}">
              <a16:creationId xmlns:a16="http://schemas.microsoft.com/office/drawing/2014/main" id="{2DF4F3F6-2E82-37B7-6BB7-A65E81CF801E}"/>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453</xdr:row>
      <xdr:rowOff>123825</xdr:rowOff>
    </xdr:from>
    <xdr:to>
      <xdr:col>2</xdr:col>
      <xdr:colOff>142875</xdr:colOff>
      <xdr:row>453</xdr:row>
      <xdr:rowOff>123825</xdr:rowOff>
    </xdr:to>
    <xdr:sp macro="" textlink="">
      <xdr:nvSpPr>
        <xdr:cNvPr id="14178" name="Line 8">
          <a:extLst>
            <a:ext uri="{FF2B5EF4-FFF2-40B4-BE49-F238E27FC236}">
              <a16:creationId xmlns:a16="http://schemas.microsoft.com/office/drawing/2014/main" id="{E2B46955-6AAE-D9A3-3BD6-42ABE3B598C4}"/>
            </a:ext>
          </a:extLst>
        </xdr:cNvPr>
        <xdr:cNvSpPr>
          <a:spLocks noChangeShapeType="1"/>
        </xdr:cNvSpPr>
      </xdr:nvSpPr>
      <xdr:spPr bwMode="auto">
        <a:xfrm flipH="1">
          <a:off x="1638300" y="8496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481</xdr:row>
      <xdr:rowOff>104775</xdr:rowOff>
    </xdr:from>
    <xdr:to>
      <xdr:col>2</xdr:col>
      <xdr:colOff>38100</xdr:colOff>
      <xdr:row>481</xdr:row>
      <xdr:rowOff>114300</xdr:rowOff>
    </xdr:to>
    <xdr:sp macro="" textlink="">
      <xdr:nvSpPr>
        <xdr:cNvPr id="14179" name="Line 7">
          <a:extLst>
            <a:ext uri="{FF2B5EF4-FFF2-40B4-BE49-F238E27FC236}">
              <a16:creationId xmlns:a16="http://schemas.microsoft.com/office/drawing/2014/main" id="{5B105624-D8DA-F5EC-4DA2-D1610C87BC60}"/>
            </a:ext>
          </a:extLst>
        </xdr:cNvPr>
        <xdr:cNvSpPr>
          <a:spLocks noChangeShapeType="1"/>
        </xdr:cNvSpPr>
      </xdr:nvSpPr>
      <xdr:spPr bwMode="auto">
        <a:xfrm flipH="1" flipV="1">
          <a:off x="1638300" y="90277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123825</xdr:rowOff>
    </xdr:from>
    <xdr:to>
      <xdr:col>2</xdr:col>
      <xdr:colOff>0</xdr:colOff>
      <xdr:row>482</xdr:row>
      <xdr:rowOff>123825</xdr:rowOff>
    </xdr:to>
    <xdr:sp macro="" textlink="">
      <xdr:nvSpPr>
        <xdr:cNvPr id="14180" name="Line 8">
          <a:extLst>
            <a:ext uri="{FF2B5EF4-FFF2-40B4-BE49-F238E27FC236}">
              <a16:creationId xmlns:a16="http://schemas.microsoft.com/office/drawing/2014/main" id="{EF537087-A7D0-51AE-64C3-8FB82EAB3DAA}"/>
            </a:ext>
          </a:extLst>
        </xdr:cNvPr>
        <xdr:cNvSpPr>
          <a:spLocks noChangeShapeType="1"/>
        </xdr:cNvSpPr>
      </xdr:nvSpPr>
      <xdr:spPr bwMode="auto">
        <a:xfrm flipH="1">
          <a:off x="1638300" y="9048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215</xdr:row>
      <xdr:rowOff>104775</xdr:rowOff>
    </xdr:from>
    <xdr:to>
      <xdr:col>3</xdr:col>
      <xdr:colOff>38100</xdr:colOff>
      <xdr:row>215</xdr:row>
      <xdr:rowOff>114300</xdr:rowOff>
    </xdr:to>
    <xdr:sp macro="" textlink="">
      <xdr:nvSpPr>
        <xdr:cNvPr id="14181" name="Line 7">
          <a:extLst>
            <a:ext uri="{FF2B5EF4-FFF2-40B4-BE49-F238E27FC236}">
              <a16:creationId xmlns:a16="http://schemas.microsoft.com/office/drawing/2014/main" id="{2473CB1A-FE0C-41ED-DC5E-6B8CE351FFCB}"/>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216</xdr:row>
      <xdr:rowOff>123825</xdr:rowOff>
    </xdr:from>
    <xdr:to>
      <xdr:col>3</xdr:col>
      <xdr:colOff>0</xdr:colOff>
      <xdr:row>216</xdr:row>
      <xdr:rowOff>123825</xdr:rowOff>
    </xdr:to>
    <xdr:sp macro="" textlink="">
      <xdr:nvSpPr>
        <xdr:cNvPr id="14182" name="Line 8">
          <a:extLst>
            <a:ext uri="{FF2B5EF4-FFF2-40B4-BE49-F238E27FC236}">
              <a16:creationId xmlns:a16="http://schemas.microsoft.com/office/drawing/2014/main" id="{C5C40257-1645-06C8-3EDA-966334CD6CE0}"/>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560</xdr:row>
      <xdr:rowOff>114300</xdr:rowOff>
    </xdr:from>
    <xdr:to>
      <xdr:col>2</xdr:col>
      <xdr:colOff>76200</xdr:colOff>
      <xdr:row>560</xdr:row>
      <xdr:rowOff>114300</xdr:rowOff>
    </xdr:to>
    <xdr:sp macro="" textlink="">
      <xdr:nvSpPr>
        <xdr:cNvPr id="14183" name="Line 8">
          <a:extLst>
            <a:ext uri="{FF2B5EF4-FFF2-40B4-BE49-F238E27FC236}">
              <a16:creationId xmlns:a16="http://schemas.microsoft.com/office/drawing/2014/main" id="{2659B6BC-2809-62CE-DCDA-84EF1AFF3F3F}"/>
            </a:ext>
          </a:extLst>
        </xdr:cNvPr>
        <xdr:cNvSpPr>
          <a:spLocks noChangeShapeType="1"/>
        </xdr:cNvSpPr>
      </xdr:nvSpPr>
      <xdr:spPr bwMode="auto">
        <a:xfrm flipH="1">
          <a:off x="1638300" y="104479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447</xdr:row>
      <xdr:rowOff>133350</xdr:rowOff>
    </xdr:from>
    <xdr:to>
      <xdr:col>2</xdr:col>
      <xdr:colOff>76200</xdr:colOff>
      <xdr:row>447</xdr:row>
      <xdr:rowOff>133350</xdr:rowOff>
    </xdr:to>
    <xdr:sp macro="" textlink="">
      <xdr:nvSpPr>
        <xdr:cNvPr id="14184" name="Line 8">
          <a:extLst>
            <a:ext uri="{FF2B5EF4-FFF2-40B4-BE49-F238E27FC236}">
              <a16:creationId xmlns:a16="http://schemas.microsoft.com/office/drawing/2014/main" id="{C285AB7A-B962-A9D6-CADF-7CB8792ECB28}"/>
            </a:ext>
          </a:extLst>
        </xdr:cNvPr>
        <xdr:cNvSpPr>
          <a:spLocks noChangeShapeType="1"/>
        </xdr:cNvSpPr>
      </xdr:nvSpPr>
      <xdr:spPr bwMode="auto">
        <a:xfrm flipH="1">
          <a:off x="1638300" y="83829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454</xdr:row>
      <xdr:rowOff>123825</xdr:rowOff>
    </xdr:from>
    <xdr:to>
      <xdr:col>2</xdr:col>
      <xdr:colOff>76200</xdr:colOff>
      <xdr:row>454</xdr:row>
      <xdr:rowOff>123825</xdr:rowOff>
    </xdr:to>
    <xdr:sp macro="" textlink="">
      <xdr:nvSpPr>
        <xdr:cNvPr id="14185" name="Line 8">
          <a:extLst>
            <a:ext uri="{FF2B5EF4-FFF2-40B4-BE49-F238E27FC236}">
              <a16:creationId xmlns:a16="http://schemas.microsoft.com/office/drawing/2014/main" id="{58D6ACDA-A6B8-B2CF-02A6-68DE10EAFB04}"/>
            </a:ext>
          </a:extLst>
        </xdr:cNvPr>
        <xdr:cNvSpPr>
          <a:spLocks noChangeShapeType="1"/>
        </xdr:cNvSpPr>
      </xdr:nvSpPr>
      <xdr:spPr bwMode="auto">
        <a:xfrm flipH="1">
          <a:off x="1638300" y="8515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104775</xdr:rowOff>
    </xdr:from>
    <xdr:to>
      <xdr:col>2</xdr:col>
      <xdr:colOff>38100</xdr:colOff>
      <xdr:row>482</xdr:row>
      <xdr:rowOff>114300</xdr:rowOff>
    </xdr:to>
    <xdr:sp macro="" textlink="">
      <xdr:nvSpPr>
        <xdr:cNvPr id="14186" name="Line 7">
          <a:extLst>
            <a:ext uri="{FF2B5EF4-FFF2-40B4-BE49-F238E27FC236}">
              <a16:creationId xmlns:a16="http://schemas.microsoft.com/office/drawing/2014/main" id="{D57DB8B3-40F5-81FC-60DE-7A9DE5122510}"/>
            </a:ext>
          </a:extLst>
        </xdr:cNvPr>
        <xdr:cNvSpPr>
          <a:spLocks noChangeShapeType="1"/>
        </xdr:cNvSpPr>
      </xdr:nvSpPr>
      <xdr:spPr bwMode="auto">
        <a:xfrm flipH="1" flipV="1">
          <a:off x="1638300" y="90468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123825</xdr:rowOff>
    </xdr:from>
    <xdr:to>
      <xdr:col>2</xdr:col>
      <xdr:colOff>0</xdr:colOff>
      <xdr:row>483</xdr:row>
      <xdr:rowOff>123825</xdr:rowOff>
    </xdr:to>
    <xdr:sp macro="" textlink="">
      <xdr:nvSpPr>
        <xdr:cNvPr id="14187" name="Line 8">
          <a:extLst>
            <a:ext uri="{FF2B5EF4-FFF2-40B4-BE49-F238E27FC236}">
              <a16:creationId xmlns:a16="http://schemas.microsoft.com/office/drawing/2014/main" id="{CE80C3BE-0040-3D80-AC48-77FBD64B35EF}"/>
            </a:ext>
          </a:extLst>
        </xdr:cNvPr>
        <xdr:cNvSpPr>
          <a:spLocks noChangeShapeType="1"/>
        </xdr:cNvSpPr>
      </xdr:nvSpPr>
      <xdr:spPr bwMode="auto">
        <a:xfrm flipH="1">
          <a:off x="1638300" y="9067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215</xdr:row>
      <xdr:rowOff>104775</xdr:rowOff>
    </xdr:from>
    <xdr:to>
      <xdr:col>3</xdr:col>
      <xdr:colOff>38100</xdr:colOff>
      <xdr:row>215</xdr:row>
      <xdr:rowOff>114300</xdr:rowOff>
    </xdr:to>
    <xdr:sp macro="" textlink="">
      <xdr:nvSpPr>
        <xdr:cNvPr id="14188" name="Line 7">
          <a:extLst>
            <a:ext uri="{FF2B5EF4-FFF2-40B4-BE49-F238E27FC236}">
              <a16:creationId xmlns:a16="http://schemas.microsoft.com/office/drawing/2014/main" id="{06A9249F-6764-D3DB-B390-6D4B01C26FD0}"/>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216</xdr:row>
      <xdr:rowOff>123825</xdr:rowOff>
    </xdr:from>
    <xdr:to>
      <xdr:col>3</xdr:col>
      <xdr:colOff>0</xdr:colOff>
      <xdr:row>216</xdr:row>
      <xdr:rowOff>123825</xdr:rowOff>
    </xdr:to>
    <xdr:sp macro="" textlink="">
      <xdr:nvSpPr>
        <xdr:cNvPr id="14189" name="Line 8">
          <a:extLst>
            <a:ext uri="{FF2B5EF4-FFF2-40B4-BE49-F238E27FC236}">
              <a16:creationId xmlns:a16="http://schemas.microsoft.com/office/drawing/2014/main" id="{357C6B7A-FD51-E29B-BD22-302638EB1C8C}"/>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190" name="Line 8">
          <a:extLst>
            <a:ext uri="{FF2B5EF4-FFF2-40B4-BE49-F238E27FC236}">
              <a16:creationId xmlns:a16="http://schemas.microsoft.com/office/drawing/2014/main" id="{73EC99C7-91B3-E48E-0523-E3622F700410}"/>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191" name="Line 7">
          <a:extLst>
            <a:ext uri="{FF2B5EF4-FFF2-40B4-BE49-F238E27FC236}">
              <a16:creationId xmlns:a16="http://schemas.microsoft.com/office/drawing/2014/main" id="{7B7AFEEA-C963-69B2-5196-35CF95BCBD9E}"/>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192" name="Line 8">
          <a:extLst>
            <a:ext uri="{FF2B5EF4-FFF2-40B4-BE49-F238E27FC236}">
              <a16:creationId xmlns:a16="http://schemas.microsoft.com/office/drawing/2014/main" id="{5CE32C8B-C295-0A95-9006-7908580663A8}"/>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147</xdr:row>
      <xdr:rowOff>104775</xdr:rowOff>
    </xdr:from>
    <xdr:to>
      <xdr:col>3</xdr:col>
      <xdr:colOff>28575</xdr:colOff>
      <xdr:row>147</xdr:row>
      <xdr:rowOff>114300</xdr:rowOff>
    </xdr:to>
    <xdr:sp macro="" textlink="">
      <xdr:nvSpPr>
        <xdr:cNvPr id="14193" name="Line 7">
          <a:extLst>
            <a:ext uri="{FF2B5EF4-FFF2-40B4-BE49-F238E27FC236}">
              <a16:creationId xmlns:a16="http://schemas.microsoft.com/office/drawing/2014/main" id="{0940E5AC-DDA3-6628-ACE0-70E809D74117}"/>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194" name="Line 8">
          <a:extLst>
            <a:ext uri="{FF2B5EF4-FFF2-40B4-BE49-F238E27FC236}">
              <a16:creationId xmlns:a16="http://schemas.microsoft.com/office/drawing/2014/main" id="{ED9F6A64-7480-D8F5-9CD0-C162FFD50EE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195" name="Line 8">
          <a:extLst>
            <a:ext uri="{FF2B5EF4-FFF2-40B4-BE49-F238E27FC236}">
              <a16:creationId xmlns:a16="http://schemas.microsoft.com/office/drawing/2014/main" id="{BDBAD6EC-1BE8-F323-AF7D-76E87E40759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196" name="Line 8">
          <a:extLst>
            <a:ext uri="{FF2B5EF4-FFF2-40B4-BE49-F238E27FC236}">
              <a16:creationId xmlns:a16="http://schemas.microsoft.com/office/drawing/2014/main" id="{7A207840-994C-C38A-6F04-666FE23D0EA0}"/>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197" name="Line 8">
          <a:extLst>
            <a:ext uri="{FF2B5EF4-FFF2-40B4-BE49-F238E27FC236}">
              <a16:creationId xmlns:a16="http://schemas.microsoft.com/office/drawing/2014/main" id="{AA9FB498-3962-2088-F85E-649E073C573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198" name="Line 8">
          <a:extLst>
            <a:ext uri="{FF2B5EF4-FFF2-40B4-BE49-F238E27FC236}">
              <a16:creationId xmlns:a16="http://schemas.microsoft.com/office/drawing/2014/main" id="{3EF9C406-F84A-22A8-0C0F-A97699D54B0F}"/>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14199" name="Line 8">
          <a:extLst>
            <a:ext uri="{FF2B5EF4-FFF2-40B4-BE49-F238E27FC236}">
              <a16:creationId xmlns:a16="http://schemas.microsoft.com/office/drawing/2014/main" id="{FB2BCB8F-FEF4-54AD-8EB8-479267E4FCB0}"/>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14200" name="Line 7">
          <a:extLst>
            <a:ext uri="{FF2B5EF4-FFF2-40B4-BE49-F238E27FC236}">
              <a16:creationId xmlns:a16="http://schemas.microsoft.com/office/drawing/2014/main" id="{746C6B0D-EE9D-2092-ABD9-4369E2061F3F}"/>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14201" name="Line 8">
          <a:extLst>
            <a:ext uri="{FF2B5EF4-FFF2-40B4-BE49-F238E27FC236}">
              <a16:creationId xmlns:a16="http://schemas.microsoft.com/office/drawing/2014/main" id="{FBD35D65-F363-64FC-3597-607C6905BF4F}"/>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02" name="Line 8">
          <a:extLst>
            <a:ext uri="{FF2B5EF4-FFF2-40B4-BE49-F238E27FC236}">
              <a16:creationId xmlns:a16="http://schemas.microsoft.com/office/drawing/2014/main" id="{9DBA97AF-1EDD-3AE0-6216-A39FE79900C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03" name="Line 7">
          <a:extLst>
            <a:ext uri="{FF2B5EF4-FFF2-40B4-BE49-F238E27FC236}">
              <a16:creationId xmlns:a16="http://schemas.microsoft.com/office/drawing/2014/main" id="{CFB1BCFE-B5E7-F4F9-2D40-062DD0E00D6B}"/>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04" name="Line 8">
          <a:extLst>
            <a:ext uri="{FF2B5EF4-FFF2-40B4-BE49-F238E27FC236}">
              <a16:creationId xmlns:a16="http://schemas.microsoft.com/office/drawing/2014/main" id="{2B5949EC-459A-AA97-2D06-9E5F7443CF02}"/>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05" name="Line 8">
          <a:extLst>
            <a:ext uri="{FF2B5EF4-FFF2-40B4-BE49-F238E27FC236}">
              <a16:creationId xmlns:a16="http://schemas.microsoft.com/office/drawing/2014/main" id="{F7CDC920-9E20-EF15-D0E0-6F5D9B4C3C0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06" name="Line 8">
          <a:extLst>
            <a:ext uri="{FF2B5EF4-FFF2-40B4-BE49-F238E27FC236}">
              <a16:creationId xmlns:a16="http://schemas.microsoft.com/office/drawing/2014/main" id="{75F1BC5D-3BF0-32AB-3F74-AB464775FE5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07" name="Line 7">
          <a:extLst>
            <a:ext uri="{FF2B5EF4-FFF2-40B4-BE49-F238E27FC236}">
              <a16:creationId xmlns:a16="http://schemas.microsoft.com/office/drawing/2014/main" id="{004BC172-F996-54A6-2612-D49D9527E952}"/>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08" name="Line 8">
          <a:extLst>
            <a:ext uri="{FF2B5EF4-FFF2-40B4-BE49-F238E27FC236}">
              <a16:creationId xmlns:a16="http://schemas.microsoft.com/office/drawing/2014/main" id="{5CD3F2B3-0F7B-B33E-CF8C-7F5DB3F27EA0}"/>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147</xdr:row>
      <xdr:rowOff>104775</xdr:rowOff>
    </xdr:from>
    <xdr:to>
      <xdr:col>3</xdr:col>
      <xdr:colOff>28575</xdr:colOff>
      <xdr:row>147</xdr:row>
      <xdr:rowOff>114300</xdr:rowOff>
    </xdr:to>
    <xdr:sp macro="" textlink="">
      <xdr:nvSpPr>
        <xdr:cNvPr id="14209" name="Line 7">
          <a:extLst>
            <a:ext uri="{FF2B5EF4-FFF2-40B4-BE49-F238E27FC236}">
              <a16:creationId xmlns:a16="http://schemas.microsoft.com/office/drawing/2014/main" id="{B4BB8181-A953-50BA-D07D-430247282176}"/>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10" name="Line 8">
          <a:extLst>
            <a:ext uri="{FF2B5EF4-FFF2-40B4-BE49-F238E27FC236}">
              <a16:creationId xmlns:a16="http://schemas.microsoft.com/office/drawing/2014/main" id="{88C0BE2A-2C8C-E477-AC44-D982FC858AC1}"/>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211" name="Line 8">
          <a:extLst>
            <a:ext uri="{FF2B5EF4-FFF2-40B4-BE49-F238E27FC236}">
              <a16:creationId xmlns:a16="http://schemas.microsoft.com/office/drawing/2014/main" id="{90E06311-830C-2CE3-B471-779A61B00114}"/>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212" name="Line 8">
          <a:extLst>
            <a:ext uri="{FF2B5EF4-FFF2-40B4-BE49-F238E27FC236}">
              <a16:creationId xmlns:a16="http://schemas.microsoft.com/office/drawing/2014/main" id="{4676A35D-1FFA-2293-116C-F133989ED8F2}"/>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123825</xdr:rowOff>
    </xdr:from>
    <xdr:to>
      <xdr:col>2</xdr:col>
      <xdr:colOff>76200</xdr:colOff>
      <xdr:row>405</xdr:row>
      <xdr:rowOff>123825</xdr:rowOff>
    </xdr:to>
    <xdr:sp macro="" textlink="">
      <xdr:nvSpPr>
        <xdr:cNvPr id="14213" name="Line 8">
          <a:extLst>
            <a:ext uri="{FF2B5EF4-FFF2-40B4-BE49-F238E27FC236}">
              <a16:creationId xmlns:a16="http://schemas.microsoft.com/office/drawing/2014/main" id="{5BA49FE5-A225-DBDB-6353-2D2F6A6477B3}"/>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14214" name="Line 8">
          <a:extLst>
            <a:ext uri="{FF2B5EF4-FFF2-40B4-BE49-F238E27FC236}">
              <a16:creationId xmlns:a16="http://schemas.microsoft.com/office/drawing/2014/main" id="{E37CCA97-D9FC-D3A8-3F61-C04500AF1FFC}"/>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14215" name="Line 8">
          <a:extLst>
            <a:ext uri="{FF2B5EF4-FFF2-40B4-BE49-F238E27FC236}">
              <a16:creationId xmlns:a16="http://schemas.microsoft.com/office/drawing/2014/main" id="{0606E66F-9197-B523-B2F0-F2C473588BC9}"/>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14216" name="Line 7">
          <a:extLst>
            <a:ext uri="{FF2B5EF4-FFF2-40B4-BE49-F238E27FC236}">
              <a16:creationId xmlns:a16="http://schemas.microsoft.com/office/drawing/2014/main" id="{7385BB53-18F8-0DEB-59FB-99E66325827C}"/>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14217" name="Line 8">
          <a:extLst>
            <a:ext uri="{FF2B5EF4-FFF2-40B4-BE49-F238E27FC236}">
              <a16:creationId xmlns:a16="http://schemas.microsoft.com/office/drawing/2014/main" id="{731580B1-BF81-ECF8-0B3E-0474681EFAD3}"/>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360</xdr:row>
      <xdr:rowOff>114300</xdr:rowOff>
    </xdr:from>
    <xdr:to>
      <xdr:col>2</xdr:col>
      <xdr:colOff>95250</xdr:colOff>
      <xdr:row>360</xdr:row>
      <xdr:rowOff>114300</xdr:rowOff>
    </xdr:to>
    <xdr:sp macro="" textlink="">
      <xdr:nvSpPr>
        <xdr:cNvPr id="14218" name="Line 8">
          <a:extLst>
            <a:ext uri="{FF2B5EF4-FFF2-40B4-BE49-F238E27FC236}">
              <a16:creationId xmlns:a16="http://schemas.microsoft.com/office/drawing/2014/main" id="{1888AEE4-ABCB-0B3B-AB49-4A4A557BA995}"/>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14219" name="Line 7">
          <a:extLst>
            <a:ext uri="{FF2B5EF4-FFF2-40B4-BE49-F238E27FC236}">
              <a16:creationId xmlns:a16="http://schemas.microsoft.com/office/drawing/2014/main" id="{9DBE711E-ECB1-B7BB-2701-61550DB01E7A}"/>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14220" name="Line 8">
          <a:extLst>
            <a:ext uri="{FF2B5EF4-FFF2-40B4-BE49-F238E27FC236}">
              <a16:creationId xmlns:a16="http://schemas.microsoft.com/office/drawing/2014/main" id="{07B13524-865C-F615-B4E4-51C2C3AC9021}"/>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148</xdr:row>
      <xdr:rowOff>123825</xdr:rowOff>
    </xdr:from>
    <xdr:to>
      <xdr:col>3</xdr:col>
      <xdr:colOff>0</xdr:colOff>
      <xdr:row>148</xdr:row>
      <xdr:rowOff>123825</xdr:rowOff>
    </xdr:to>
    <xdr:sp macro="" textlink="">
      <xdr:nvSpPr>
        <xdr:cNvPr id="14221" name="Line 8">
          <a:extLst>
            <a:ext uri="{FF2B5EF4-FFF2-40B4-BE49-F238E27FC236}">
              <a16:creationId xmlns:a16="http://schemas.microsoft.com/office/drawing/2014/main" id="{C091A7CE-F8AD-53D6-0A10-03ABF68FAA00}"/>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n.1412.queen@gmail.com" TargetMode="External"/><Relationship Id="rId7" Type="http://schemas.openxmlformats.org/officeDocument/2006/relationships/hyperlink" Target="mailto:gametarou@nifty.com" TargetMode="External"/><Relationship Id="rId2" Type="http://schemas.openxmlformats.org/officeDocument/2006/relationships/hyperlink" Target="mailto:toru0150@gmail.com" TargetMode="External"/><Relationship Id="rId1" Type="http://schemas.openxmlformats.org/officeDocument/2006/relationships/hyperlink" Target="mailto:kihokyoko75@gmail.com" TargetMode="External"/><Relationship Id="rId6" Type="http://schemas.openxmlformats.org/officeDocument/2006/relationships/hyperlink" Target="mailto:kawanami0930@yahoo.co.jp" TargetMode="External"/><Relationship Id="rId5" Type="http://schemas.openxmlformats.org/officeDocument/2006/relationships/hyperlink" Target="mailto:kyun-chosu0808@outlook.jp" TargetMode="External"/><Relationship Id="rId10" Type="http://schemas.openxmlformats.org/officeDocument/2006/relationships/drawing" Target="../drawings/drawing2.xml"/><Relationship Id="rId4" Type="http://schemas.openxmlformats.org/officeDocument/2006/relationships/hyperlink" Target="mailto:ytennisjp2000@yahoo.co.jp" TargetMode="External"/><Relationship Id="rId9"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C53A7-06C6-4465-94FF-A431DFFFBC08}">
  <dimension ref="A2:N70"/>
  <sheetViews>
    <sheetView topLeftCell="A34" zoomScale="80" zoomScaleNormal="80" workbookViewId="0">
      <selection activeCell="S14" sqref="S14"/>
    </sheetView>
  </sheetViews>
  <sheetFormatPr defaultRowHeight="13.5"/>
  <sheetData>
    <row r="2" spans="1:12">
      <c r="A2" s="409" t="s">
        <v>1543</v>
      </c>
      <c r="B2" s="409"/>
      <c r="C2" s="409"/>
      <c r="D2" s="409"/>
      <c r="E2" s="409"/>
      <c r="F2" s="409"/>
      <c r="H2" s="409" t="s">
        <v>1544</v>
      </c>
      <c r="I2" s="409"/>
      <c r="J2" s="409"/>
      <c r="K2" s="409"/>
      <c r="L2" s="409"/>
    </row>
    <row r="3" spans="1:12">
      <c r="A3" s="409"/>
      <c r="B3" s="409"/>
      <c r="C3" s="409"/>
      <c r="D3" s="409"/>
      <c r="E3" s="409"/>
      <c r="F3" s="409"/>
      <c r="H3" s="409"/>
      <c r="I3" s="409"/>
      <c r="J3" s="409"/>
      <c r="K3" s="409"/>
      <c r="L3" s="409"/>
    </row>
    <row r="24" spans="1:13">
      <c r="A24" s="409" t="s">
        <v>1545</v>
      </c>
      <c r="B24" s="409"/>
      <c r="C24" s="409"/>
      <c r="D24" s="409"/>
      <c r="E24" s="409"/>
      <c r="F24" s="409"/>
      <c r="H24" s="409" t="s">
        <v>1546</v>
      </c>
      <c r="I24" s="409"/>
      <c r="J24" s="409"/>
      <c r="K24" s="409"/>
      <c r="L24" s="409"/>
      <c r="M24" s="409"/>
    </row>
    <row r="25" spans="1:13">
      <c r="A25" s="409"/>
      <c r="B25" s="409"/>
      <c r="C25" s="409"/>
      <c r="D25" s="409"/>
      <c r="E25" s="409"/>
      <c r="F25" s="409"/>
      <c r="H25" s="409"/>
      <c r="I25" s="409"/>
      <c r="J25" s="409"/>
      <c r="K25" s="409"/>
      <c r="L25" s="409"/>
      <c r="M25" s="409"/>
    </row>
    <row r="48" spans="1:14">
      <c r="A48" s="409" t="s">
        <v>1547</v>
      </c>
      <c r="B48" s="409"/>
      <c r="C48" s="409"/>
      <c r="D48" s="409"/>
      <c r="E48" s="409"/>
      <c r="F48" s="409"/>
      <c r="H48" s="409" t="s">
        <v>1548</v>
      </c>
      <c r="I48" s="409"/>
      <c r="J48" s="409"/>
      <c r="K48" s="409"/>
      <c r="L48" s="409"/>
      <c r="M48" s="409"/>
      <c r="N48" s="409"/>
    </row>
    <row r="49" spans="1:14">
      <c r="A49" s="409"/>
      <c r="B49" s="409"/>
      <c r="C49" s="409"/>
      <c r="D49" s="409"/>
      <c r="E49" s="409"/>
      <c r="F49" s="409"/>
      <c r="H49" s="409"/>
      <c r="I49" s="409"/>
      <c r="J49" s="409"/>
      <c r="K49" s="409"/>
      <c r="L49" s="409"/>
      <c r="M49" s="409"/>
      <c r="N49" s="409"/>
    </row>
    <row r="69" spans="1:14">
      <c r="A69" s="409" t="s">
        <v>1549</v>
      </c>
      <c r="B69" s="409"/>
      <c r="C69" s="409"/>
      <c r="D69" s="409"/>
      <c r="E69" s="409"/>
      <c r="F69" s="409"/>
      <c r="H69" s="409" t="s">
        <v>1550</v>
      </c>
      <c r="I69" s="409"/>
      <c r="J69" s="409"/>
      <c r="K69" s="409"/>
      <c r="L69" s="409"/>
      <c r="M69" s="409"/>
      <c r="N69" s="409"/>
    </row>
    <row r="70" spans="1:14">
      <c r="A70" s="409"/>
      <c r="B70" s="409"/>
      <c r="C70" s="409"/>
      <c r="D70" s="409"/>
      <c r="E70" s="409"/>
      <c r="F70" s="409"/>
      <c r="H70" s="409"/>
      <c r="I70" s="409"/>
      <c r="J70" s="409"/>
      <c r="K70" s="409"/>
      <c r="L70" s="409"/>
      <c r="M70" s="409"/>
      <c r="N70" s="409"/>
    </row>
  </sheetData>
  <mergeCells count="8">
    <mergeCell ref="A69:F70"/>
    <mergeCell ref="H69:N70"/>
    <mergeCell ref="A2:F3"/>
    <mergeCell ref="A24:F25"/>
    <mergeCell ref="H2:L3"/>
    <mergeCell ref="H24:M25"/>
    <mergeCell ref="A48:F49"/>
    <mergeCell ref="H48:N49"/>
  </mergeCells>
  <phoneticPr fontId="23"/>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B1:AG148"/>
  <sheetViews>
    <sheetView zoomScaleNormal="100" workbookViewId="0">
      <selection activeCell="AC57" sqref="AC57"/>
    </sheetView>
  </sheetViews>
  <sheetFormatPr defaultRowHeight="12" customHeight="1"/>
  <cols>
    <col min="1" max="1" width="5.125" customWidth="1"/>
    <col min="2" max="32" width="3.125" customWidth="1"/>
  </cols>
  <sheetData>
    <row r="1" spans="2:30" ht="39.950000000000003" customHeight="1">
      <c r="B1" s="458" t="s">
        <v>1450</v>
      </c>
      <c r="C1" s="458"/>
      <c r="D1" s="458"/>
      <c r="E1" s="458"/>
      <c r="F1" s="458"/>
      <c r="G1" s="458"/>
      <c r="H1" s="458"/>
      <c r="I1" s="458"/>
      <c r="J1" s="458"/>
      <c r="K1" s="458"/>
      <c r="L1" s="458"/>
      <c r="M1" s="458"/>
      <c r="N1" s="458"/>
      <c r="O1" s="458"/>
      <c r="P1" s="458"/>
      <c r="Q1" s="458"/>
      <c r="R1" s="458"/>
      <c r="S1" s="458"/>
      <c r="T1" s="458"/>
      <c r="U1" s="458"/>
      <c r="V1" s="458"/>
      <c r="W1" s="458"/>
    </row>
    <row r="2" spans="2:30" ht="31.5" customHeight="1">
      <c r="B2" s="372" t="s">
        <v>1451</v>
      </c>
      <c r="I2" s="415" t="s">
        <v>1467</v>
      </c>
      <c r="J2" s="415"/>
      <c r="K2" s="415"/>
      <c r="L2" s="415"/>
      <c r="M2" s="415"/>
      <c r="N2" s="415"/>
      <c r="O2" s="415"/>
      <c r="P2" s="415"/>
      <c r="Q2" s="415"/>
      <c r="R2" s="415"/>
      <c r="S2" s="415"/>
      <c r="T2" s="415"/>
      <c r="U2" s="415"/>
      <c r="V2" s="415"/>
    </row>
    <row r="3" spans="2:30" ht="17.45" customHeight="1">
      <c r="B3" s="459" t="s">
        <v>1452</v>
      </c>
      <c r="C3" s="459"/>
      <c r="D3" s="459"/>
      <c r="E3" s="459"/>
      <c r="F3" s="459"/>
      <c r="G3" s="459"/>
      <c r="H3" s="459"/>
      <c r="I3" s="459"/>
      <c r="J3" s="459"/>
      <c r="K3" s="459"/>
      <c r="L3" s="459"/>
      <c r="M3" s="459"/>
      <c r="N3" s="459"/>
      <c r="O3" s="459"/>
      <c r="P3" s="459"/>
      <c r="Q3" s="459"/>
      <c r="R3" s="459"/>
      <c r="S3" s="459"/>
      <c r="T3" s="459"/>
      <c r="U3" s="459"/>
      <c r="V3" s="459"/>
      <c r="W3" s="459"/>
    </row>
    <row r="4" spans="2:30" ht="21" customHeight="1">
      <c r="B4" s="460" t="s">
        <v>1453</v>
      </c>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371"/>
      <c r="AD4" s="371"/>
    </row>
    <row r="5" spans="2:30" ht="21" customHeight="1">
      <c r="B5" s="461" t="s">
        <v>1454</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371"/>
      <c r="AD5" s="371"/>
    </row>
    <row r="6" spans="2:30" ht="21" customHeight="1">
      <c r="B6" s="461" t="s">
        <v>1455</v>
      </c>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row>
    <row r="7" spans="2:30" ht="17.45" customHeight="1">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row>
    <row r="8" spans="2:30" ht="9.9499999999999993" customHeight="1">
      <c r="B8" s="424" t="s">
        <v>1456</v>
      </c>
      <c r="C8" s="425"/>
      <c r="D8" s="425"/>
      <c r="E8" s="425"/>
      <c r="F8" s="425"/>
      <c r="G8" s="426"/>
    </row>
    <row r="9" spans="2:30" ht="9.9499999999999993" customHeight="1" thickBot="1">
      <c r="B9" s="427"/>
      <c r="C9" s="413"/>
      <c r="D9" s="413"/>
      <c r="E9" s="413"/>
      <c r="F9" s="413"/>
      <c r="G9" s="428"/>
      <c r="H9" s="393"/>
      <c r="I9" s="394"/>
      <c r="J9" s="394"/>
      <c r="K9" s="394"/>
      <c r="L9" s="394"/>
    </row>
    <row r="10" spans="2:30" ht="9.9499999999999993" customHeight="1" thickTop="1">
      <c r="B10" s="427"/>
      <c r="C10" s="413"/>
      <c r="D10" s="413"/>
      <c r="E10" s="413"/>
      <c r="F10" s="413"/>
      <c r="G10" s="428"/>
      <c r="H10" s="376"/>
      <c r="I10" s="376"/>
      <c r="J10" s="376"/>
      <c r="K10" s="376"/>
      <c r="L10" s="376"/>
      <c r="M10" s="395"/>
      <c r="N10" s="376"/>
      <c r="O10" s="376"/>
      <c r="P10" s="376"/>
      <c r="Q10" s="376"/>
      <c r="R10" s="376"/>
      <c r="S10" s="376"/>
      <c r="T10" s="376"/>
      <c r="U10" s="376"/>
      <c r="V10" s="376"/>
      <c r="W10" s="376"/>
      <c r="X10" s="376"/>
      <c r="Y10" s="376"/>
      <c r="Z10" s="376"/>
      <c r="AA10" s="376"/>
      <c r="AB10" s="376"/>
      <c r="AC10" s="376"/>
      <c r="AD10" s="376"/>
    </row>
    <row r="11" spans="2:30" ht="9.9499999999999993" customHeight="1">
      <c r="B11" s="429"/>
      <c r="C11" s="430"/>
      <c r="D11" s="430"/>
      <c r="E11" s="430"/>
      <c r="F11" s="430"/>
      <c r="G11" s="431"/>
      <c r="H11" s="376"/>
      <c r="I11" s="376"/>
      <c r="J11" s="376"/>
      <c r="K11" s="376"/>
      <c r="L11" s="376"/>
      <c r="M11" s="395"/>
      <c r="N11" s="376"/>
      <c r="O11" s="376"/>
      <c r="P11" s="376"/>
      <c r="Q11" s="376"/>
      <c r="R11" s="376"/>
      <c r="S11" s="376"/>
      <c r="T11" s="376"/>
      <c r="U11" s="376"/>
      <c r="V11" s="376"/>
      <c r="W11" s="376"/>
      <c r="X11" s="376"/>
      <c r="Y11" s="376"/>
      <c r="Z11" s="376"/>
      <c r="AA11" s="376"/>
      <c r="AB11" s="376"/>
      <c r="AC11" s="376"/>
      <c r="AD11" s="376"/>
    </row>
    <row r="12" spans="2:30" ht="9.9499999999999993" customHeight="1" thickBot="1">
      <c r="B12" s="254"/>
      <c r="C12" s="254"/>
      <c r="H12" s="377"/>
      <c r="I12" s="378"/>
      <c r="J12" s="422"/>
      <c r="K12" s="440"/>
      <c r="L12" s="440"/>
      <c r="M12" s="396"/>
      <c r="N12" s="389"/>
      <c r="O12" s="389"/>
      <c r="P12" s="389"/>
      <c r="Q12" s="375"/>
      <c r="R12" s="375"/>
      <c r="S12" s="375"/>
      <c r="T12" s="375"/>
      <c r="U12" s="375"/>
      <c r="V12" s="375"/>
      <c r="W12" s="375"/>
      <c r="X12" s="375"/>
      <c r="Y12" s="375"/>
      <c r="Z12" s="375"/>
      <c r="AA12" s="375"/>
      <c r="AB12" s="376"/>
      <c r="AC12" s="376"/>
      <c r="AD12" s="376"/>
    </row>
    <row r="13" spans="2:30" ht="9.9499999999999993" customHeight="1" thickTop="1">
      <c r="B13" s="254"/>
      <c r="C13" s="254"/>
      <c r="H13" s="378"/>
      <c r="I13" s="378"/>
      <c r="J13" s="440"/>
      <c r="K13" s="440"/>
      <c r="L13" s="441"/>
      <c r="M13" s="412" t="s">
        <v>1487</v>
      </c>
      <c r="N13" s="413"/>
      <c r="O13" s="375"/>
      <c r="P13" s="375"/>
      <c r="Q13" s="397"/>
      <c r="R13" s="375"/>
      <c r="S13" s="375"/>
      <c r="T13" s="375"/>
      <c r="U13" s="375"/>
      <c r="V13" s="375"/>
      <c r="W13" s="375"/>
      <c r="X13" s="375"/>
      <c r="Y13" s="375"/>
      <c r="Z13" s="375"/>
      <c r="AA13" s="375"/>
      <c r="AB13" s="376"/>
      <c r="AC13" s="376"/>
      <c r="AD13" s="376"/>
    </row>
    <row r="14" spans="2:30" ht="9.9499999999999993" customHeight="1">
      <c r="B14" s="442" t="s">
        <v>1457</v>
      </c>
      <c r="C14" s="443"/>
      <c r="D14" s="443"/>
      <c r="E14" s="443"/>
      <c r="F14" s="443"/>
      <c r="G14" s="444"/>
      <c r="H14" s="375"/>
      <c r="I14" s="375"/>
      <c r="J14" s="375"/>
      <c r="K14" s="375"/>
      <c r="L14" s="381"/>
      <c r="M14" s="414" t="s">
        <v>1490</v>
      </c>
      <c r="N14" s="415"/>
      <c r="O14" s="375"/>
      <c r="P14" s="375"/>
      <c r="Q14" s="397"/>
      <c r="R14" s="375"/>
      <c r="S14" s="375"/>
      <c r="T14" s="375"/>
      <c r="U14" s="375"/>
      <c r="V14" s="375"/>
      <c r="W14" s="375"/>
      <c r="X14" s="375"/>
      <c r="Y14" s="375"/>
      <c r="Z14" s="375"/>
      <c r="AA14" s="375"/>
      <c r="AB14" s="376"/>
      <c r="AC14" s="376"/>
      <c r="AD14" s="376"/>
    </row>
    <row r="15" spans="2:30" ht="9.9499999999999993" customHeight="1">
      <c r="B15" s="445"/>
      <c r="C15" s="411"/>
      <c r="D15" s="411"/>
      <c r="E15" s="411"/>
      <c r="F15" s="411"/>
      <c r="G15" s="437"/>
      <c r="H15" s="379"/>
      <c r="I15" s="379"/>
      <c r="J15" s="379"/>
      <c r="K15" s="379"/>
      <c r="L15" s="382"/>
      <c r="M15" s="414" t="s">
        <v>1490</v>
      </c>
      <c r="N15" s="415"/>
      <c r="O15" s="375"/>
      <c r="P15" s="375"/>
      <c r="Q15" s="397"/>
      <c r="R15" s="375"/>
      <c r="S15" s="375"/>
      <c r="T15" s="375"/>
      <c r="U15" s="375"/>
      <c r="V15" s="375"/>
      <c r="W15" s="375"/>
      <c r="X15" s="375"/>
      <c r="Y15" s="375"/>
      <c r="Z15" s="375"/>
      <c r="AA15" s="375"/>
      <c r="AB15" s="376"/>
      <c r="AC15" s="376"/>
      <c r="AD15" s="376"/>
    </row>
    <row r="16" spans="2:30" ht="9.9499999999999993" customHeight="1">
      <c r="B16" s="445"/>
      <c r="C16" s="411"/>
      <c r="D16" s="411"/>
      <c r="E16" s="411"/>
      <c r="F16" s="411"/>
      <c r="G16" s="437"/>
      <c r="H16" s="375"/>
      <c r="I16" s="375"/>
      <c r="J16" s="375"/>
      <c r="K16" s="375"/>
      <c r="L16" s="375"/>
      <c r="M16" s="434" t="s">
        <v>1488</v>
      </c>
      <c r="N16" s="415"/>
      <c r="O16" s="375"/>
      <c r="P16" s="375"/>
      <c r="Q16" s="397"/>
      <c r="R16" s="375"/>
      <c r="S16" s="375"/>
      <c r="T16" s="375"/>
      <c r="U16" s="375"/>
      <c r="V16" s="375"/>
      <c r="W16" s="375"/>
      <c r="X16" s="375"/>
      <c r="Y16" s="375"/>
      <c r="Z16" s="375"/>
      <c r="AA16" s="375"/>
      <c r="AB16" s="376"/>
      <c r="AC16" s="376"/>
      <c r="AD16" s="376"/>
    </row>
    <row r="17" spans="2:30" ht="9.9499999999999993" customHeight="1" thickBot="1">
      <c r="B17" s="446"/>
      <c r="C17" s="447"/>
      <c r="D17" s="447"/>
      <c r="E17" s="447"/>
      <c r="F17" s="447"/>
      <c r="G17" s="448"/>
      <c r="H17" s="375"/>
      <c r="I17" s="375"/>
      <c r="J17" s="375"/>
      <c r="K17" s="383"/>
      <c r="L17" s="375"/>
      <c r="M17" s="375"/>
      <c r="N17" s="436"/>
      <c r="O17" s="411"/>
      <c r="P17" s="411"/>
      <c r="Q17" s="396"/>
      <c r="R17" s="389"/>
      <c r="S17" s="389"/>
      <c r="T17" s="375"/>
      <c r="U17" s="375"/>
      <c r="V17" s="375"/>
      <c r="W17" s="375"/>
      <c r="X17" s="375"/>
      <c r="Y17" s="375"/>
      <c r="Z17" s="375"/>
      <c r="AA17" s="375"/>
      <c r="AB17" s="376"/>
      <c r="AC17" s="376"/>
      <c r="AD17" s="376"/>
    </row>
    <row r="18" spans="2:30" ht="9.9499999999999993" customHeight="1" thickTop="1">
      <c r="H18" s="375"/>
      <c r="I18" s="375"/>
      <c r="J18" s="375"/>
      <c r="K18" s="375"/>
      <c r="L18" s="375"/>
      <c r="M18" s="375"/>
      <c r="N18" s="411"/>
      <c r="O18" s="411"/>
      <c r="P18" s="437"/>
      <c r="Q18" s="412" t="s">
        <v>1487</v>
      </c>
      <c r="R18" s="413"/>
      <c r="S18" s="375"/>
      <c r="T18" s="397"/>
      <c r="U18" s="375"/>
      <c r="V18" s="375"/>
      <c r="W18" s="375"/>
      <c r="X18" s="375"/>
      <c r="Y18" s="375"/>
      <c r="Z18" s="375"/>
      <c r="AA18" s="375"/>
      <c r="AB18" s="376"/>
      <c r="AC18" s="376"/>
      <c r="AD18" s="376"/>
    </row>
    <row r="19" spans="2:30" ht="9.9499999999999993" customHeight="1">
      <c r="B19" s="442" t="s">
        <v>1458</v>
      </c>
      <c r="C19" s="443"/>
      <c r="D19" s="443"/>
      <c r="E19" s="443"/>
      <c r="F19" s="443"/>
      <c r="G19" s="444"/>
      <c r="H19" s="375"/>
      <c r="I19" s="375"/>
      <c r="J19" s="375"/>
      <c r="K19" s="375"/>
      <c r="L19" s="375"/>
      <c r="M19" s="375"/>
      <c r="N19" s="375"/>
      <c r="O19" s="375"/>
      <c r="P19" s="381"/>
      <c r="Q19" s="414" t="s">
        <v>1488</v>
      </c>
      <c r="R19" s="415"/>
      <c r="S19" s="375"/>
      <c r="T19" s="397"/>
      <c r="U19" s="375"/>
      <c r="V19" s="375"/>
      <c r="W19" s="375"/>
      <c r="X19" s="375"/>
      <c r="Y19" s="375"/>
      <c r="Z19" s="375"/>
      <c r="AA19" s="375"/>
      <c r="AB19" s="376"/>
      <c r="AC19" s="376"/>
      <c r="AD19" s="376"/>
    </row>
    <row r="20" spans="2:30" ht="9.9499999999999993" customHeight="1">
      <c r="B20" s="445"/>
      <c r="C20" s="411"/>
      <c r="D20" s="411"/>
      <c r="E20" s="411"/>
      <c r="F20" s="411"/>
      <c r="G20" s="437"/>
      <c r="H20" s="379"/>
      <c r="I20" s="379"/>
      <c r="J20" s="379"/>
      <c r="K20" s="379"/>
      <c r="L20" s="379"/>
      <c r="M20" s="375"/>
      <c r="N20" s="375"/>
      <c r="O20" s="375"/>
      <c r="P20" s="381"/>
      <c r="Q20" s="414" t="s">
        <v>1490</v>
      </c>
      <c r="R20" s="415"/>
      <c r="S20" s="375"/>
      <c r="T20" s="397"/>
      <c r="U20" s="375"/>
      <c r="V20" s="375"/>
      <c r="W20" s="375"/>
      <c r="X20" s="375"/>
      <c r="Y20" s="375"/>
      <c r="Z20" s="375"/>
      <c r="AA20" s="375"/>
      <c r="AB20" s="376"/>
      <c r="AC20" s="376"/>
      <c r="AD20" s="376"/>
    </row>
    <row r="21" spans="2:30" ht="9.9499999999999993" customHeight="1">
      <c r="B21" s="445"/>
      <c r="C21" s="411"/>
      <c r="D21" s="411"/>
      <c r="E21" s="411"/>
      <c r="F21" s="411"/>
      <c r="G21" s="437"/>
      <c r="H21" s="375"/>
      <c r="I21" s="375"/>
      <c r="J21" s="385"/>
      <c r="K21" s="375"/>
      <c r="L21" s="380"/>
      <c r="M21" s="375"/>
      <c r="N21" s="375"/>
      <c r="O21" s="375"/>
      <c r="P21" s="381"/>
      <c r="Q21" s="416">
        <v>40</v>
      </c>
      <c r="R21" s="415"/>
      <c r="S21" s="375"/>
      <c r="T21" s="397"/>
      <c r="U21" s="375"/>
      <c r="V21" s="375"/>
      <c r="W21" s="375"/>
      <c r="X21" s="375"/>
      <c r="Y21" s="375"/>
      <c r="Z21" s="375"/>
      <c r="AA21" s="375"/>
      <c r="AB21" s="376"/>
      <c r="AC21" s="376"/>
      <c r="AD21" s="376"/>
    </row>
    <row r="22" spans="2:30" ht="9.9499999999999993" customHeight="1">
      <c r="B22" s="446"/>
      <c r="C22" s="447"/>
      <c r="D22" s="447"/>
      <c r="E22" s="447"/>
      <c r="F22" s="447"/>
      <c r="G22" s="448"/>
      <c r="H22" s="375"/>
      <c r="I22" s="375"/>
      <c r="J22" s="375"/>
      <c r="K22" s="375"/>
      <c r="L22" s="381"/>
      <c r="M22" s="375"/>
      <c r="N22" s="375"/>
      <c r="O22" s="375"/>
      <c r="P22" s="381"/>
      <c r="Q22" s="375"/>
      <c r="R22" s="375"/>
      <c r="S22" s="375"/>
      <c r="T22" s="397"/>
      <c r="U22" s="375"/>
      <c r="V22" s="375"/>
      <c r="W22" s="375"/>
      <c r="X22" s="375"/>
      <c r="Y22" s="375"/>
      <c r="Z22" s="375"/>
      <c r="AA22" s="375"/>
      <c r="AB22" s="376"/>
      <c r="AC22" s="376"/>
      <c r="AD22" s="376"/>
    </row>
    <row r="23" spans="2:30" ht="9.9499999999999993" customHeight="1" thickBot="1">
      <c r="B23" s="374"/>
      <c r="C23" s="374"/>
      <c r="D23" s="375"/>
      <c r="E23" s="375"/>
      <c r="F23" s="375"/>
      <c r="G23" s="375"/>
      <c r="H23" s="377"/>
      <c r="I23" s="378"/>
      <c r="J23" s="422"/>
      <c r="K23" s="440"/>
      <c r="L23" s="441"/>
      <c r="M23" s="388"/>
      <c r="N23" s="389"/>
      <c r="O23" s="389"/>
      <c r="P23" s="390"/>
      <c r="Q23" s="375"/>
      <c r="R23" s="375"/>
      <c r="S23" s="375"/>
      <c r="T23" s="397"/>
      <c r="U23" s="375"/>
      <c r="V23" s="375"/>
      <c r="W23" s="375"/>
      <c r="X23" s="375"/>
      <c r="Y23" s="375"/>
      <c r="Z23" s="375"/>
      <c r="AA23" s="375"/>
      <c r="AB23" s="376"/>
      <c r="AC23" s="376"/>
      <c r="AD23" s="376"/>
    </row>
    <row r="24" spans="2:30" ht="9.9499999999999993" customHeight="1" thickTop="1">
      <c r="B24" s="374"/>
      <c r="C24" s="374"/>
      <c r="D24" s="375"/>
      <c r="E24" s="375"/>
      <c r="F24" s="375"/>
      <c r="G24" s="375"/>
      <c r="H24" s="378"/>
      <c r="I24" s="378"/>
      <c r="J24" s="440"/>
      <c r="K24" s="440"/>
      <c r="L24" s="440"/>
      <c r="M24" s="435" t="s">
        <v>1494</v>
      </c>
      <c r="N24" s="413"/>
      <c r="O24" s="375"/>
      <c r="P24" s="375"/>
      <c r="Q24" s="375"/>
      <c r="R24" s="375"/>
      <c r="S24" s="375"/>
      <c r="T24" s="397"/>
      <c r="U24" s="375"/>
      <c r="V24" s="375"/>
      <c r="W24" s="375"/>
      <c r="X24" s="375"/>
      <c r="Y24" s="375"/>
      <c r="Z24" s="375"/>
      <c r="AA24" s="375"/>
      <c r="AB24" s="376"/>
      <c r="AC24" s="376"/>
      <c r="AD24" s="376"/>
    </row>
    <row r="25" spans="2:30" ht="9.9499999999999993" customHeight="1">
      <c r="B25" s="442" t="s">
        <v>1459</v>
      </c>
      <c r="C25" s="443"/>
      <c r="D25" s="443"/>
      <c r="E25" s="443"/>
      <c r="F25" s="443"/>
      <c r="G25" s="444"/>
      <c r="H25" s="375"/>
      <c r="I25" s="375"/>
      <c r="J25" s="375"/>
      <c r="K25" s="375"/>
      <c r="L25" s="391"/>
      <c r="M25" s="434" t="s">
        <v>1490</v>
      </c>
      <c r="N25" s="415"/>
      <c r="O25" s="375"/>
      <c r="P25" s="375"/>
      <c r="Q25" s="375"/>
      <c r="R25" s="375"/>
      <c r="S25" s="375"/>
      <c r="T25" s="397"/>
      <c r="U25" s="375"/>
      <c r="V25" s="375"/>
      <c r="W25" s="375"/>
      <c r="X25" s="375"/>
      <c r="Y25" s="375"/>
      <c r="Z25" s="375"/>
      <c r="AA25" s="375"/>
      <c r="AB25" s="376"/>
      <c r="AC25" s="376"/>
      <c r="AD25" s="376"/>
    </row>
    <row r="26" spans="2:30" ht="9.9499999999999993" customHeight="1" thickBot="1">
      <c r="B26" s="445"/>
      <c r="C26" s="411"/>
      <c r="D26" s="411"/>
      <c r="E26" s="411"/>
      <c r="F26" s="411"/>
      <c r="G26" s="437"/>
      <c r="H26" s="388"/>
      <c r="I26" s="389"/>
      <c r="J26" s="389"/>
      <c r="K26" s="389"/>
      <c r="L26" s="392"/>
      <c r="M26" s="434" t="s">
        <v>1493</v>
      </c>
      <c r="N26" s="415"/>
      <c r="O26" s="375"/>
      <c r="P26" s="375"/>
      <c r="Q26" s="375"/>
      <c r="R26" s="375"/>
      <c r="S26" s="375"/>
      <c r="T26" s="397"/>
      <c r="U26" s="375"/>
      <c r="V26" s="375"/>
      <c r="W26" s="375"/>
      <c r="X26" s="411"/>
      <c r="Y26" s="411"/>
      <c r="Z26" s="411"/>
      <c r="AA26" s="375"/>
      <c r="AB26" s="376"/>
      <c r="AC26" s="376"/>
      <c r="AD26" s="376"/>
    </row>
    <row r="27" spans="2:30" ht="9.9499999999999993" customHeight="1" thickTop="1">
      <c r="B27" s="445"/>
      <c r="C27" s="411"/>
      <c r="D27" s="411"/>
      <c r="E27" s="411"/>
      <c r="F27" s="411"/>
      <c r="G27" s="437"/>
      <c r="H27" s="375"/>
      <c r="I27" s="375"/>
      <c r="J27" s="375"/>
      <c r="K27" s="375"/>
      <c r="L27" s="375"/>
      <c r="M27" s="434" t="s">
        <v>1488</v>
      </c>
      <c r="N27" s="415"/>
      <c r="O27" s="375"/>
      <c r="P27" s="375"/>
      <c r="Q27" s="375"/>
      <c r="R27" s="375"/>
      <c r="S27" s="375"/>
      <c r="T27" s="397"/>
      <c r="U27" s="375"/>
      <c r="V27" s="375"/>
      <c r="W27" s="375"/>
      <c r="X27" s="411"/>
      <c r="Y27" s="411"/>
      <c r="Z27" s="411"/>
      <c r="AA27" s="375"/>
      <c r="AB27" s="376"/>
      <c r="AC27" s="376"/>
      <c r="AD27" s="376"/>
    </row>
    <row r="28" spans="2:30" ht="9.9499999999999993" customHeight="1">
      <c r="B28" s="446"/>
      <c r="C28" s="447"/>
      <c r="D28" s="447"/>
      <c r="E28" s="447"/>
      <c r="F28" s="447"/>
      <c r="G28" s="448"/>
      <c r="H28" s="375"/>
      <c r="I28" s="375"/>
      <c r="J28" s="375"/>
      <c r="K28" s="375"/>
      <c r="L28" s="375"/>
      <c r="M28" s="375"/>
      <c r="N28" s="375"/>
      <c r="O28" s="375"/>
      <c r="P28" s="375"/>
      <c r="Q28" s="375"/>
      <c r="R28" s="375"/>
      <c r="S28" s="375"/>
      <c r="T28" s="397"/>
      <c r="U28" s="375"/>
      <c r="V28" s="375"/>
      <c r="W28" s="375"/>
      <c r="X28" s="410" t="s">
        <v>1375</v>
      </c>
      <c r="Y28" s="410"/>
      <c r="Z28" s="410"/>
      <c r="AA28" s="410"/>
      <c r="AB28" s="410"/>
      <c r="AC28" s="410"/>
      <c r="AD28" s="410"/>
    </row>
    <row r="29" spans="2:30" ht="9.9499999999999993" customHeight="1" thickBot="1">
      <c r="B29" s="374"/>
      <c r="C29" s="374"/>
      <c r="D29" s="374"/>
      <c r="E29" s="374"/>
      <c r="F29" s="374"/>
      <c r="G29" s="374"/>
      <c r="H29" s="375"/>
      <c r="I29" s="375"/>
      <c r="J29" s="375"/>
      <c r="K29" s="375"/>
      <c r="L29" s="375"/>
      <c r="M29" s="375"/>
      <c r="N29" s="375"/>
      <c r="O29" s="375"/>
      <c r="P29" s="375"/>
      <c r="Q29" s="436"/>
      <c r="R29" s="411"/>
      <c r="S29" s="411"/>
      <c r="T29" s="396"/>
      <c r="U29" s="389"/>
      <c r="V29" s="389"/>
      <c r="W29" s="389"/>
      <c r="X29" s="410"/>
      <c r="Y29" s="410"/>
      <c r="Z29" s="410"/>
      <c r="AA29" s="410"/>
      <c r="AB29" s="410"/>
      <c r="AC29" s="410"/>
      <c r="AD29" s="410"/>
    </row>
    <row r="30" spans="2:30" ht="9.9499999999999993" customHeight="1" thickTop="1">
      <c r="B30" s="375"/>
      <c r="C30" s="375"/>
      <c r="D30" s="375"/>
      <c r="E30" s="375"/>
      <c r="F30" s="375"/>
      <c r="G30" s="375"/>
      <c r="H30" s="375"/>
      <c r="I30" s="375"/>
      <c r="J30" s="375"/>
      <c r="K30" s="375"/>
      <c r="L30" s="375"/>
      <c r="M30" s="375"/>
      <c r="N30" s="375"/>
      <c r="O30" s="375"/>
      <c r="P30" s="375"/>
      <c r="Q30" s="411"/>
      <c r="R30" s="411"/>
      <c r="S30" s="437"/>
      <c r="T30" s="412" t="s">
        <v>1496</v>
      </c>
      <c r="U30" s="413"/>
      <c r="V30" s="375"/>
      <c r="W30" s="375"/>
      <c r="X30" s="410"/>
      <c r="Y30" s="410"/>
      <c r="Z30" s="410"/>
      <c r="AA30" s="410"/>
      <c r="AB30" s="410"/>
      <c r="AC30" s="410"/>
      <c r="AD30" s="410"/>
    </row>
    <row r="31" spans="2:30" ht="9.9499999999999993" customHeight="1">
      <c r="B31" s="449" t="s">
        <v>1460</v>
      </c>
      <c r="C31" s="450"/>
      <c r="D31" s="450"/>
      <c r="E31" s="450"/>
      <c r="F31" s="450"/>
      <c r="G31" s="451"/>
      <c r="H31" s="375"/>
      <c r="I31" s="375"/>
      <c r="J31" s="375"/>
      <c r="K31" s="375"/>
      <c r="L31" s="375"/>
      <c r="M31" s="375"/>
      <c r="N31" s="375"/>
      <c r="O31" s="375"/>
      <c r="P31" s="375"/>
      <c r="Q31" s="375"/>
      <c r="R31" s="375"/>
      <c r="S31" s="381"/>
      <c r="T31" s="417">
        <v>41</v>
      </c>
      <c r="U31" s="418"/>
      <c r="V31" s="375"/>
      <c r="W31" s="375"/>
      <c r="X31" s="410"/>
      <c r="Y31" s="410"/>
      <c r="Z31" s="410"/>
      <c r="AA31" s="410"/>
      <c r="AB31" s="410"/>
      <c r="AC31" s="410"/>
      <c r="AD31" s="410"/>
    </row>
    <row r="32" spans="2:30" ht="9.9499999999999993" customHeight="1" thickBot="1">
      <c r="B32" s="452"/>
      <c r="C32" s="453"/>
      <c r="D32" s="453"/>
      <c r="E32" s="453"/>
      <c r="F32" s="453"/>
      <c r="G32" s="454"/>
      <c r="H32" s="388"/>
      <c r="I32" s="389"/>
      <c r="J32" s="389"/>
      <c r="K32" s="389"/>
      <c r="L32" s="389"/>
      <c r="M32" s="389"/>
      <c r="N32" s="375"/>
      <c r="O32" s="375"/>
      <c r="P32" s="375"/>
      <c r="Q32" s="375"/>
      <c r="R32" s="375"/>
      <c r="S32" s="381"/>
      <c r="T32" s="417">
        <v>41</v>
      </c>
      <c r="U32" s="418"/>
      <c r="V32" s="375"/>
      <c r="W32" s="375"/>
      <c r="X32" s="375"/>
      <c r="Y32" s="375"/>
      <c r="Z32" s="375"/>
      <c r="AA32" s="375"/>
      <c r="AB32" s="376"/>
      <c r="AC32" s="376"/>
      <c r="AD32" s="376"/>
    </row>
    <row r="33" spans="2:30" ht="9.9499999999999993" customHeight="1" thickTop="1">
      <c r="B33" s="452"/>
      <c r="C33" s="453"/>
      <c r="D33" s="453"/>
      <c r="E33" s="453"/>
      <c r="F33" s="453"/>
      <c r="G33" s="454"/>
      <c r="H33" s="375"/>
      <c r="I33" s="375"/>
      <c r="J33" s="375"/>
      <c r="K33" s="375"/>
      <c r="L33" s="375"/>
      <c r="M33" s="375"/>
      <c r="N33" s="397"/>
      <c r="O33" s="375"/>
      <c r="P33" s="375"/>
      <c r="Q33" s="375"/>
      <c r="R33" s="375"/>
      <c r="S33" s="381"/>
      <c r="T33" s="416"/>
      <c r="U33" s="415"/>
      <c r="V33" s="375"/>
      <c r="W33" s="375"/>
      <c r="X33" s="375"/>
      <c r="Y33" s="375"/>
      <c r="Z33" s="375"/>
      <c r="AA33" s="375"/>
      <c r="AB33" s="376"/>
      <c r="AC33" s="376"/>
      <c r="AD33" s="376"/>
    </row>
    <row r="34" spans="2:30" ht="9.9499999999999993" customHeight="1">
      <c r="B34" s="455"/>
      <c r="C34" s="456"/>
      <c r="D34" s="456"/>
      <c r="E34" s="456"/>
      <c r="F34" s="456"/>
      <c r="G34" s="457"/>
      <c r="H34" s="375"/>
      <c r="I34" s="375"/>
      <c r="J34" s="375"/>
      <c r="K34" s="375"/>
      <c r="L34" s="375"/>
      <c r="M34" s="375"/>
      <c r="N34" s="397"/>
      <c r="O34" s="375"/>
      <c r="P34" s="375"/>
      <c r="Q34" s="375"/>
      <c r="R34" s="375"/>
      <c r="S34" s="381"/>
      <c r="T34" s="375"/>
      <c r="U34" s="375"/>
      <c r="V34" s="375"/>
      <c r="W34" s="375"/>
      <c r="X34" s="375"/>
      <c r="Y34" s="375"/>
      <c r="Z34" s="375"/>
      <c r="AA34" s="375"/>
      <c r="AB34" s="376"/>
      <c r="AC34" s="376"/>
      <c r="AD34" s="376"/>
    </row>
    <row r="35" spans="2:30" ht="9.9499999999999993" customHeight="1">
      <c r="B35" s="375"/>
      <c r="C35" s="375"/>
      <c r="D35" s="375"/>
      <c r="E35" s="375"/>
      <c r="F35" s="375"/>
      <c r="G35" s="375"/>
      <c r="H35" s="375"/>
      <c r="I35" s="375"/>
      <c r="J35" s="375"/>
      <c r="K35" s="375"/>
      <c r="L35" s="375"/>
      <c r="M35" s="375"/>
      <c r="N35" s="397"/>
      <c r="O35" s="375"/>
      <c r="P35" s="375"/>
      <c r="Q35" s="375"/>
      <c r="R35" s="375"/>
      <c r="S35" s="381"/>
      <c r="T35" s="375"/>
      <c r="U35" s="375"/>
      <c r="V35" s="375"/>
      <c r="W35" s="375"/>
      <c r="X35" s="375"/>
      <c r="Y35" s="375"/>
      <c r="Z35" s="375"/>
      <c r="AA35" s="375"/>
      <c r="AB35" s="376"/>
      <c r="AC35" s="376"/>
      <c r="AD35" s="376"/>
    </row>
    <row r="36" spans="2:30" ht="9.9499999999999993" customHeight="1" thickBot="1">
      <c r="B36" s="442" t="s">
        <v>1461</v>
      </c>
      <c r="C36" s="443"/>
      <c r="D36" s="443"/>
      <c r="E36" s="443"/>
      <c r="F36" s="443"/>
      <c r="G36" s="444"/>
      <c r="H36" s="375"/>
      <c r="I36" s="375"/>
      <c r="J36" s="375"/>
      <c r="K36" s="436"/>
      <c r="L36" s="411"/>
      <c r="M36" s="411"/>
      <c r="N36" s="396"/>
      <c r="O36" s="389"/>
      <c r="P36" s="389"/>
      <c r="Q36" s="375"/>
      <c r="R36" s="375"/>
      <c r="S36" s="381"/>
      <c r="T36" s="375"/>
      <c r="U36" s="375"/>
      <c r="V36" s="375"/>
      <c r="W36" s="375"/>
      <c r="X36" s="375"/>
      <c r="Y36" s="375"/>
      <c r="Z36" s="375"/>
      <c r="AA36" s="375"/>
      <c r="AB36" s="376"/>
      <c r="AC36" s="376"/>
      <c r="AD36" s="376"/>
    </row>
    <row r="37" spans="2:30" ht="9.9499999999999993" customHeight="1" thickTop="1">
      <c r="B37" s="445"/>
      <c r="C37" s="411"/>
      <c r="D37" s="411"/>
      <c r="E37" s="411"/>
      <c r="F37" s="411"/>
      <c r="G37" s="437"/>
      <c r="H37" s="384"/>
      <c r="I37" s="379"/>
      <c r="J37" s="379"/>
      <c r="K37" s="411"/>
      <c r="L37" s="411"/>
      <c r="M37" s="437"/>
      <c r="N37" s="412" t="s">
        <v>1494</v>
      </c>
      <c r="O37" s="413"/>
      <c r="P37" s="375"/>
      <c r="Q37" s="408"/>
      <c r="R37" s="375"/>
      <c r="S37" s="381"/>
      <c r="T37" s="375"/>
      <c r="U37" s="375"/>
      <c r="V37" s="375"/>
      <c r="W37" s="375"/>
      <c r="X37" s="375"/>
      <c r="Y37" s="375"/>
      <c r="Z37" s="375"/>
      <c r="AA37" s="376"/>
      <c r="AB37" s="376"/>
      <c r="AC37" s="376"/>
    </row>
    <row r="38" spans="2:30" ht="9.9499999999999993" customHeight="1">
      <c r="B38" s="445"/>
      <c r="C38" s="411"/>
      <c r="D38" s="411"/>
      <c r="E38" s="411"/>
      <c r="F38" s="411"/>
      <c r="G38" s="437"/>
      <c r="H38" s="375"/>
      <c r="I38" s="375"/>
      <c r="J38" s="380"/>
      <c r="K38" s="375"/>
      <c r="L38" s="375"/>
      <c r="M38" s="381"/>
      <c r="N38" s="414" t="s">
        <v>1490</v>
      </c>
      <c r="O38" s="415"/>
      <c r="P38" s="375"/>
      <c r="Q38" s="397"/>
      <c r="R38" s="375"/>
      <c r="S38" s="381"/>
      <c r="T38" s="375"/>
      <c r="U38" s="375"/>
      <c r="V38" s="375"/>
      <c r="W38" s="375"/>
      <c r="X38" s="375"/>
      <c r="Y38" s="375"/>
      <c r="Z38" s="375"/>
      <c r="AA38" s="375"/>
      <c r="AB38" s="376"/>
      <c r="AC38" s="376"/>
      <c r="AD38" s="376"/>
    </row>
    <row r="39" spans="2:30" ht="9.9499999999999993" customHeight="1">
      <c r="B39" s="446"/>
      <c r="C39" s="447"/>
      <c r="D39" s="447"/>
      <c r="E39" s="447"/>
      <c r="F39" s="447"/>
      <c r="G39" s="448"/>
      <c r="H39" s="375"/>
      <c r="I39" s="375"/>
      <c r="J39" s="381"/>
      <c r="K39" s="375"/>
      <c r="L39" s="375"/>
      <c r="M39" s="381"/>
      <c r="N39" s="414" t="s">
        <v>1493</v>
      </c>
      <c r="O39" s="415"/>
      <c r="P39" s="375"/>
      <c r="Q39" s="397"/>
      <c r="R39" s="375"/>
      <c r="S39" s="381"/>
      <c r="T39" s="375"/>
      <c r="U39" s="375"/>
      <c r="V39" s="375"/>
      <c r="W39" s="375"/>
      <c r="X39" s="375"/>
      <c r="Y39" s="375"/>
      <c r="Z39" s="375"/>
      <c r="AA39" s="375"/>
      <c r="AB39" s="376"/>
      <c r="AC39" s="376"/>
      <c r="AD39" s="376"/>
    </row>
    <row r="40" spans="2:30" ht="9.9499999999999993" customHeight="1" thickBot="1">
      <c r="B40" s="375"/>
      <c r="C40" s="375"/>
      <c r="D40" s="375"/>
      <c r="E40" s="375"/>
      <c r="F40" s="375"/>
      <c r="G40" s="375"/>
      <c r="H40" s="422"/>
      <c r="I40" s="440"/>
      <c r="J40" s="441"/>
      <c r="K40" s="388"/>
      <c r="L40" s="389"/>
      <c r="M40" s="390"/>
      <c r="N40" s="414" t="s">
        <v>1488</v>
      </c>
      <c r="O40" s="415"/>
      <c r="P40" s="375"/>
      <c r="Q40" s="397"/>
      <c r="R40" s="375"/>
      <c r="S40" s="381"/>
      <c r="T40" s="375"/>
      <c r="U40" s="375"/>
      <c r="V40" s="375"/>
      <c r="W40" s="375"/>
      <c r="X40" s="375"/>
      <c r="Y40" s="375"/>
      <c r="Z40" s="375"/>
      <c r="AA40" s="375"/>
      <c r="AB40" s="376"/>
      <c r="AC40" s="376"/>
      <c r="AD40" s="376"/>
    </row>
    <row r="41" spans="2:30" ht="9.9499999999999993" customHeight="1" thickTop="1">
      <c r="B41" s="375"/>
      <c r="C41" s="375"/>
      <c r="D41" s="375"/>
      <c r="E41" s="375"/>
      <c r="F41" s="375"/>
      <c r="G41" s="375"/>
      <c r="H41" s="440"/>
      <c r="I41" s="440"/>
      <c r="J41" s="440"/>
      <c r="K41" s="435" t="s">
        <v>1487</v>
      </c>
      <c r="L41" s="413"/>
      <c r="M41" s="375"/>
      <c r="N41" s="375"/>
      <c r="O41" s="375"/>
      <c r="P41" s="375"/>
      <c r="Q41" s="397"/>
      <c r="R41" s="375"/>
      <c r="S41" s="381"/>
      <c r="T41" s="375"/>
      <c r="U41" s="375"/>
      <c r="V41" s="375"/>
      <c r="W41" s="375"/>
      <c r="X41" s="375"/>
      <c r="Y41" s="375"/>
      <c r="Z41" s="375"/>
      <c r="AA41" s="375"/>
      <c r="AB41" s="376"/>
      <c r="AC41" s="376"/>
      <c r="AD41" s="376"/>
    </row>
    <row r="42" spans="2:30" ht="9.9499999999999993" customHeight="1">
      <c r="B42" s="442" t="s">
        <v>1462</v>
      </c>
      <c r="C42" s="443"/>
      <c r="D42" s="443"/>
      <c r="E42" s="443"/>
      <c r="F42" s="443"/>
      <c r="G42" s="444"/>
      <c r="H42" s="375"/>
      <c r="I42" s="375"/>
      <c r="J42" s="391"/>
      <c r="K42" s="438" t="s">
        <v>1489</v>
      </c>
      <c r="L42" s="439"/>
      <c r="M42" s="375"/>
      <c r="N42" s="375"/>
      <c r="O42" s="375"/>
      <c r="P42" s="375"/>
      <c r="Q42" s="397"/>
      <c r="R42" s="375"/>
      <c r="S42" s="381"/>
      <c r="T42" s="375"/>
      <c r="U42" s="375"/>
      <c r="V42" s="375"/>
      <c r="W42" s="375"/>
      <c r="X42" s="375"/>
      <c r="Y42" s="375"/>
      <c r="Z42" s="375"/>
      <c r="AA42" s="375"/>
      <c r="AB42" s="376"/>
      <c r="AC42" s="376"/>
      <c r="AD42" s="376"/>
    </row>
    <row r="43" spans="2:30" ht="9.9499999999999993" customHeight="1" thickBot="1">
      <c r="B43" s="445"/>
      <c r="C43" s="411"/>
      <c r="D43" s="411"/>
      <c r="E43" s="411"/>
      <c r="F43" s="411"/>
      <c r="G43" s="437"/>
      <c r="H43" s="388"/>
      <c r="I43" s="389"/>
      <c r="J43" s="392"/>
      <c r="K43" s="438" t="s">
        <v>1490</v>
      </c>
      <c r="L43" s="439"/>
      <c r="M43" s="375"/>
      <c r="N43" s="375"/>
      <c r="O43" s="375"/>
      <c r="P43" s="375"/>
      <c r="Q43" s="397"/>
      <c r="R43" s="375"/>
      <c r="S43" s="381"/>
      <c r="T43" s="375"/>
      <c r="U43" s="375"/>
      <c r="V43" s="375"/>
      <c r="W43" s="375"/>
      <c r="X43" s="375"/>
      <c r="Y43" s="375"/>
      <c r="Z43" s="375"/>
      <c r="AA43" s="375"/>
      <c r="AB43" s="376"/>
      <c r="AC43" s="376"/>
      <c r="AD43" s="376"/>
    </row>
    <row r="44" spans="2:30" ht="9.9499999999999993" customHeight="1" thickTop="1" thickBot="1">
      <c r="B44" s="445"/>
      <c r="C44" s="411"/>
      <c r="D44" s="411"/>
      <c r="E44" s="411"/>
      <c r="F44" s="411"/>
      <c r="G44" s="437"/>
      <c r="H44" s="375"/>
      <c r="I44" s="375"/>
      <c r="J44" s="375"/>
      <c r="K44" s="438" t="s">
        <v>1490</v>
      </c>
      <c r="L44" s="439"/>
      <c r="M44" s="375"/>
      <c r="N44" s="436"/>
      <c r="O44" s="411"/>
      <c r="P44" s="411"/>
      <c r="Q44" s="396"/>
      <c r="R44" s="389"/>
      <c r="S44" s="390"/>
      <c r="T44" s="375"/>
      <c r="U44" s="375"/>
      <c r="V44" s="375"/>
      <c r="W44" s="375"/>
      <c r="X44" s="375"/>
      <c r="Y44" s="375"/>
      <c r="Z44" s="375"/>
      <c r="AA44" s="375"/>
      <c r="AB44" s="376"/>
      <c r="AC44" s="376"/>
      <c r="AD44" s="376"/>
    </row>
    <row r="45" spans="2:30" ht="9.9499999999999993" customHeight="1" thickTop="1">
      <c r="B45" s="446"/>
      <c r="C45" s="447"/>
      <c r="D45" s="447"/>
      <c r="E45" s="447"/>
      <c r="F45" s="447"/>
      <c r="G45" s="448"/>
      <c r="H45" s="375"/>
      <c r="I45" s="375"/>
      <c r="J45" s="375"/>
      <c r="K45" s="375"/>
      <c r="L45" s="375"/>
      <c r="M45" s="375"/>
      <c r="N45" s="411"/>
      <c r="O45" s="411"/>
      <c r="P45" s="437"/>
      <c r="Q45" s="412" t="s">
        <v>1494</v>
      </c>
      <c r="R45" s="413"/>
      <c r="S45" s="375"/>
      <c r="T45" s="375"/>
      <c r="U45" s="375"/>
      <c r="V45" s="375"/>
      <c r="W45" s="375"/>
      <c r="X45" s="375"/>
      <c r="Y45" s="375"/>
      <c r="Z45" s="375"/>
      <c r="AA45" s="375"/>
      <c r="AB45" s="376"/>
      <c r="AC45" s="376"/>
      <c r="AD45" s="376"/>
    </row>
    <row r="46" spans="2:30" ht="9.9499999999999993" customHeight="1">
      <c r="B46" s="375"/>
      <c r="C46" s="375"/>
      <c r="D46" s="375"/>
      <c r="E46" s="375"/>
      <c r="F46" s="375"/>
      <c r="G46" s="375"/>
      <c r="H46" s="375"/>
      <c r="I46" s="375"/>
      <c r="J46" s="375"/>
      <c r="K46" s="375"/>
      <c r="L46" s="375"/>
      <c r="M46" s="375"/>
      <c r="N46" s="375"/>
      <c r="O46" s="375"/>
      <c r="P46" s="381"/>
      <c r="Q46" s="414" t="s">
        <v>1488</v>
      </c>
      <c r="R46" s="415"/>
      <c r="S46" s="375"/>
      <c r="T46" s="375"/>
      <c r="U46" s="375"/>
      <c r="V46" s="375"/>
      <c r="W46" s="375"/>
      <c r="X46" s="375"/>
      <c r="Y46" s="375"/>
      <c r="Z46" s="375"/>
      <c r="AA46" s="375"/>
      <c r="AB46" s="376"/>
      <c r="AC46" s="376"/>
      <c r="AD46" s="376"/>
    </row>
    <row r="47" spans="2:30" ht="9.9499999999999993" customHeight="1">
      <c r="B47" s="442" t="s">
        <v>1463</v>
      </c>
      <c r="C47" s="443"/>
      <c r="D47" s="443"/>
      <c r="E47" s="443"/>
      <c r="F47" s="443"/>
      <c r="G47" s="444"/>
      <c r="H47" s="375"/>
      <c r="I47" s="375"/>
      <c r="J47" s="375"/>
      <c r="K47" s="375"/>
      <c r="L47" s="375"/>
      <c r="M47" s="375"/>
      <c r="N47" s="375"/>
      <c r="O47" s="375"/>
      <c r="P47" s="381"/>
      <c r="Q47" s="414" t="s">
        <v>1493</v>
      </c>
      <c r="R47" s="415"/>
      <c r="S47" s="375"/>
      <c r="T47" s="375"/>
      <c r="U47" s="375"/>
      <c r="V47" s="375"/>
      <c r="W47" s="375"/>
      <c r="X47" s="375"/>
      <c r="Y47" s="375"/>
      <c r="Z47" s="375"/>
      <c r="AA47" s="375"/>
      <c r="AB47" s="376"/>
      <c r="AC47" s="376"/>
      <c r="AD47" s="376"/>
    </row>
    <row r="48" spans="2:30" ht="9.9499999999999993" customHeight="1">
      <c r="B48" s="445"/>
      <c r="C48" s="411"/>
      <c r="D48" s="411"/>
      <c r="E48" s="411"/>
      <c r="F48" s="411"/>
      <c r="G48" s="437"/>
      <c r="H48" s="384"/>
      <c r="I48" s="379"/>
      <c r="J48" s="379"/>
      <c r="K48" s="379"/>
      <c r="L48" s="379"/>
      <c r="M48" s="379"/>
      <c r="N48" s="375"/>
      <c r="O48" s="375"/>
      <c r="P48" s="381"/>
      <c r="Q48" s="414">
        <v>53</v>
      </c>
      <c r="R48" s="415"/>
      <c r="S48" s="375"/>
      <c r="T48" s="375"/>
      <c r="U48" s="375"/>
      <c r="V48" s="375"/>
      <c r="W48" s="375"/>
      <c r="X48" s="375"/>
      <c r="Y48" s="375"/>
      <c r="Z48" s="375"/>
      <c r="AA48" s="375"/>
      <c r="AB48" s="376"/>
      <c r="AC48" s="376"/>
      <c r="AD48" s="376"/>
    </row>
    <row r="49" spans="2:33" ht="9.9499999999999993" customHeight="1">
      <c r="B49" s="445"/>
      <c r="C49" s="411"/>
      <c r="D49" s="411"/>
      <c r="E49" s="411"/>
      <c r="F49" s="411"/>
      <c r="G49" s="437"/>
      <c r="H49" s="375"/>
      <c r="I49" s="375"/>
      <c r="J49" s="375"/>
      <c r="K49" s="375"/>
      <c r="L49" s="375"/>
      <c r="M49" s="380"/>
      <c r="N49" s="375"/>
      <c r="O49" s="375"/>
      <c r="P49" s="381"/>
      <c r="Q49" s="375"/>
      <c r="R49" s="375"/>
      <c r="S49" s="375"/>
      <c r="T49" s="375"/>
      <c r="U49" s="375"/>
      <c r="V49" s="375"/>
      <c r="W49" s="375"/>
      <c r="X49" s="375"/>
      <c r="Y49" s="375"/>
      <c r="Z49" s="375"/>
      <c r="AA49" s="375"/>
      <c r="AB49" s="376"/>
      <c r="AC49" s="376"/>
      <c r="AD49" s="376"/>
    </row>
    <row r="50" spans="2:33" ht="9.9499999999999993" customHeight="1">
      <c r="B50" s="446"/>
      <c r="C50" s="447"/>
      <c r="D50" s="447"/>
      <c r="E50" s="447"/>
      <c r="F50" s="447"/>
      <c r="G50" s="448"/>
      <c r="H50" s="375"/>
      <c r="I50" s="375"/>
      <c r="J50" s="375"/>
      <c r="K50" s="375"/>
      <c r="L50" s="375"/>
      <c r="M50" s="381"/>
      <c r="N50" s="375"/>
      <c r="O50" s="375"/>
      <c r="P50" s="381"/>
      <c r="Q50" s="375"/>
      <c r="R50" s="375"/>
      <c r="S50" s="375"/>
      <c r="T50" s="375"/>
      <c r="U50" s="375"/>
      <c r="V50" s="375"/>
      <c r="W50" s="375"/>
      <c r="X50" s="375"/>
      <c r="Y50" s="375"/>
      <c r="Z50" s="375"/>
      <c r="AA50" s="375"/>
      <c r="AB50" s="376"/>
      <c r="AC50" s="376"/>
      <c r="AD50" s="376"/>
    </row>
    <row r="51" spans="2:33" ht="9.9499999999999993" customHeight="1">
      <c r="B51" s="375"/>
      <c r="C51" s="375"/>
      <c r="D51" s="375"/>
      <c r="E51" s="375"/>
      <c r="F51" s="375"/>
      <c r="G51" s="375"/>
      <c r="H51" s="375"/>
      <c r="I51" s="375"/>
      <c r="J51" s="375"/>
      <c r="K51" s="375"/>
      <c r="L51" s="375"/>
      <c r="M51" s="381"/>
      <c r="N51" s="375"/>
      <c r="O51" s="375"/>
      <c r="P51" s="381"/>
      <c r="Q51" s="375"/>
      <c r="R51" s="375"/>
      <c r="S51" s="375"/>
      <c r="T51" s="375"/>
      <c r="U51" s="375"/>
      <c r="V51" s="375"/>
      <c r="W51" s="375"/>
      <c r="X51" s="375"/>
      <c r="Y51" s="375"/>
      <c r="Z51" s="375"/>
      <c r="AA51" s="375"/>
      <c r="AB51" s="376"/>
      <c r="AC51" s="376"/>
      <c r="AD51" s="401"/>
      <c r="AG51" s="405"/>
    </row>
    <row r="52" spans="2:33" ht="9.9499999999999993" customHeight="1" thickBot="1">
      <c r="B52" s="442" t="s">
        <v>1464</v>
      </c>
      <c r="C52" s="443"/>
      <c r="D52" s="443"/>
      <c r="E52" s="443"/>
      <c r="F52" s="443"/>
      <c r="G52" s="444"/>
      <c r="H52" s="375"/>
      <c r="I52" s="375"/>
      <c r="J52" s="375"/>
      <c r="K52" s="436" t="s">
        <v>1468</v>
      </c>
      <c r="L52" s="411"/>
      <c r="M52" s="437"/>
      <c r="N52" s="388"/>
      <c r="O52" s="389"/>
      <c r="P52" s="390"/>
      <c r="Q52" s="375"/>
      <c r="R52" s="375"/>
      <c r="S52" s="375"/>
      <c r="T52" s="375"/>
      <c r="U52" s="375"/>
      <c r="V52" s="375"/>
      <c r="W52" s="375"/>
      <c r="X52" s="375"/>
      <c r="Y52" s="375"/>
      <c r="Z52" s="375"/>
      <c r="AA52" s="375"/>
      <c r="AB52" s="376"/>
      <c r="AC52" s="376"/>
      <c r="AD52" s="376"/>
    </row>
    <row r="53" spans="2:33" ht="9.9499999999999993" customHeight="1" thickTop="1">
      <c r="B53" s="445"/>
      <c r="C53" s="411"/>
      <c r="D53" s="411"/>
      <c r="E53" s="411"/>
      <c r="F53" s="411"/>
      <c r="G53" s="437"/>
      <c r="H53" s="384"/>
      <c r="I53" s="379"/>
      <c r="J53" s="379"/>
      <c r="K53" s="411"/>
      <c r="L53" s="411"/>
      <c r="M53" s="411"/>
      <c r="N53" s="435" t="s">
        <v>1494</v>
      </c>
      <c r="O53" s="413"/>
      <c r="P53" s="375"/>
      <c r="Q53" s="375"/>
      <c r="R53" s="375"/>
      <c r="S53" s="375"/>
      <c r="T53" s="375"/>
      <c r="U53" s="375"/>
      <c r="V53" s="375"/>
      <c r="W53" s="375"/>
      <c r="X53" s="375"/>
      <c r="Y53" s="375"/>
      <c r="Z53" s="375"/>
      <c r="AA53" s="375"/>
      <c r="AB53" s="376"/>
      <c r="AC53" s="376"/>
      <c r="AD53" s="376"/>
    </row>
    <row r="54" spans="2:33" ht="9.9499999999999993" customHeight="1">
      <c r="B54" s="445"/>
      <c r="C54" s="411"/>
      <c r="D54" s="411"/>
      <c r="E54" s="411"/>
      <c r="F54" s="411"/>
      <c r="G54" s="437"/>
      <c r="H54" s="375"/>
      <c r="I54" s="375"/>
      <c r="J54" s="380"/>
      <c r="K54" s="375"/>
      <c r="L54" s="375"/>
      <c r="M54" s="391"/>
      <c r="N54" s="434" t="s">
        <v>1493</v>
      </c>
      <c r="O54" s="415"/>
      <c r="P54" s="375"/>
      <c r="Q54" s="375"/>
      <c r="R54" s="375"/>
      <c r="S54" s="375"/>
      <c r="T54" s="375"/>
      <c r="U54" s="375"/>
      <c r="V54" s="375"/>
      <c r="W54" s="375"/>
      <c r="X54" s="375"/>
      <c r="Y54" s="375"/>
      <c r="Z54" s="375"/>
      <c r="AA54" s="375"/>
      <c r="AB54" s="376"/>
      <c r="AC54" s="376"/>
      <c r="AD54" s="376"/>
    </row>
    <row r="55" spans="2:33" ht="9.9499999999999993" customHeight="1">
      <c r="B55" s="446"/>
      <c r="C55" s="447"/>
      <c r="D55" s="447"/>
      <c r="E55" s="447"/>
      <c r="F55" s="447"/>
      <c r="G55" s="448"/>
      <c r="H55" s="375"/>
      <c r="I55" s="375"/>
      <c r="J55" s="381"/>
      <c r="K55" s="375"/>
      <c r="L55" s="375"/>
      <c r="M55" s="391"/>
      <c r="N55" s="434" t="s">
        <v>1488</v>
      </c>
      <c r="O55" s="415"/>
      <c r="P55" s="413" t="s">
        <v>1465</v>
      </c>
      <c r="Q55" s="413"/>
      <c r="R55" s="413"/>
      <c r="S55" s="413"/>
      <c r="T55" s="413"/>
      <c r="U55" s="374"/>
      <c r="V55" s="374"/>
      <c r="W55" s="375"/>
      <c r="X55" s="375"/>
      <c r="Y55" s="375"/>
      <c r="Z55" s="375"/>
      <c r="AA55" s="375"/>
      <c r="AB55" s="376"/>
      <c r="AC55" s="376"/>
      <c r="AD55" s="376"/>
    </row>
    <row r="56" spans="2:33" ht="9.9499999999999993" customHeight="1" thickBot="1">
      <c r="B56" s="375"/>
      <c r="C56" s="375"/>
      <c r="D56" s="375"/>
      <c r="E56" s="375"/>
      <c r="F56" s="375"/>
      <c r="G56" s="375"/>
      <c r="H56" s="422"/>
      <c r="I56" s="440"/>
      <c r="J56" s="441"/>
      <c r="K56" s="388"/>
      <c r="L56" s="389"/>
      <c r="M56" s="392"/>
      <c r="N56" s="434" t="s">
        <v>1488</v>
      </c>
      <c r="O56" s="415"/>
      <c r="P56" s="413"/>
      <c r="Q56" s="413"/>
      <c r="R56" s="413"/>
      <c r="S56" s="413"/>
      <c r="T56" s="413"/>
      <c r="U56" s="374"/>
      <c r="V56" s="374"/>
      <c r="W56" s="375"/>
      <c r="X56" s="375"/>
      <c r="Y56" s="375"/>
      <c r="Z56" s="375"/>
      <c r="AA56" s="375"/>
      <c r="AB56" s="376"/>
      <c r="AC56" s="376"/>
      <c r="AD56" s="376"/>
    </row>
    <row r="57" spans="2:33" ht="9.9499999999999993" customHeight="1" thickTop="1">
      <c r="B57" s="375"/>
      <c r="C57" s="375"/>
      <c r="D57" s="375"/>
      <c r="E57" s="375"/>
      <c r="F57" s="375"/>
      <c r="G57" s="375"/>
      <c r="H57" s="440"/>
      <c r="I57" s="440"/>
      <c r="J57" s="440"/>
      <c r="K57" s="435" t="s">
        <v>1487</v>
      </c>
      <c r="L57" s="413"/>
      <c r="M57" s="375"/>
      <c r="N57" s="375"/>
      <c r="O57" s="375"/>
      <c r="P57" s="375"/>
      <c r="Q57" s="375"/>
      <c r="R57" s="375"/>
      <c r="S57" s="375"/>
      <c r="T57" s="375"/>
      <c r="U57" s="375"/>
      <c r="V57" s="375"/>
      <c r="W57" s="375"/>
      <c r="X57" s="375"/>
      <c r="Y57" s="375"/>
      <c r="Z57" s="375"/>
      <c r="AA57" s="375"/>
      <c r="AB57" s="376"/>
      <c r="AC57" s="376"/>
      <c r="AD57" s="376"/>
    </row>
    <row r="58" spans="2:33" ht="9.9499999999999993" customHeight="1">
      <c r="B58" s="442" t="s">
        <v>1466</v>
      </c>
      <c r="C58" s="443"/>
      <c r="D58" s="443"/>
      <c r="E58" s="443"/>
      <c r="F58" s="443"/>
      <c r="G58" s="444"/>
      <c r="H58" s="375"/>
      <c r="I58" s="375"/>
      <c r="J58" s="391"/>
      <c r="K58" s="434" t="s">
        <v>1492</v>
      </c>
      <c r="L58" s="415"/>
      <c r="M58" s="375"/>
      <c r="N58" s="375"/>
      <c r="O58" s="375"/>
      <c r="P58" s="375"/>
      <c r="Q58" s="442" t="s">
        <v>1498</v>
      </c>
      <c r="R58" s="443"/>
      <c r="S58" s="443"/>
      <c r="T58" s="443"/>
      <c r="U58" s="443"/>
      <c r="V58" s="444"/>
      <c r="W58" s="375"/>
      <c r="X58" s="375"/>
      <c r="Y58" s="375"/>
      <c r="Z58" s="375"/>
      <c r="AA58" s="375"/>
      <c r="AB58" s="376"/>
      <c r="AC58" s="376"/>
      <c r="AD58" s="376"/>
    </row>
    <row r="59" spans="2:33" ht="9.9499999999999993" customHeight="1" thickBot="1">
      <c r="B59" s="445"/>
      <c r="C59" s="411"/>
      <c r="D59" s="411"/>
      <c r="E59" s="411"/>
      <c r="F59" s="411"/>
      <c r="G59" s="437"/>
      <c r="H59" s="388"/>
      <c r="I59" s="389"/>
      <c r="J59" s="392"/>
      <c r="K59" s="434" t="s">
        <v>1488</v>
      </c>
      <c r="L59" s="415"/>
      <c r="M59" s="375"/>
      <c r="N59" s="375"/>
      <c r="O59" s="375"/>
      <c r="P59" s="375"/>
      <c r="Q59" s="445"/>
      <c r="R59" s="411"/>
      <c r="S59" s="411"/>
      <c r="T59" s="411"/>
      <c r="U59" s="411"/>
      <c r="V59" s="437"/>
      <c r="W59" s="379"/>
      <c r="X59" s="379"/>
      <c r="Y59" s="379"/>
      <c r="Z59" s="375"/>
      <c r="AA59" s="375"/>
      <c r="AB59" s="376"/>
      <c r="AC59" s="376"/>
      <c r="AD59" s="376"/>
    </row>
    <row r="60" spans="2:33" ht="9.9499999999999993" customHeight="1" thickTop="1">
      <c r="B60" s="445"/>
      <c r="C60" s="411"/>
      <c r="D60" s="411"/>
      <c r="E60" s="411"/>
      <c r="F60" s="411"/>
      <c r="G60" s="437"/>
      <c r="H60" s="375"/>
      <c r="I60" s="375"/>
      <c r="J60" s="375"/>
      <c r="K60" s="434" t="s">
        <v>1489</v>
      </c>
      <c r="L60" s="415"/>
      <c r="M60" s="375"/>
      <c r="N60" s="375"/>
      <c r="O60" s="375"/>
      <c r="P60" s="375"/>
      <c r="Q60" s="445"/>
      <c r="R60" s="411"/>
      <c r="S60" s="411"/>
      <c r="T60" s="411"/>
      <c r="U60" s="411"/>
      <c r="V60" s="437"/>
      <c r="W60" s="375"/>
      <c r="X60" s="375"/>
      <c r="Y60" s="380"/>
      <c r="Z60" s="375"/>
      <c r="AA60" s="375"/>
      <c r="AB60" s="376"/>
      <c r="AC60" s="376"/>
      <c r="AD60" s="376"/>
    </row>
    <row r="61" spans="2:33" ht="9.9499999999999993" customHeight="1">
      <c r="B61" s="446"/>
      <c r="C61" s="447"/>
      <c r="D61" s="447"/>
      <c r="E61" s="447"/>
      <c r="F61" s="447"/>
      <c r="G61" s="448"/>
      <c r="H61" s="375"/>
      <c r="I61" s="375"/>
      <c r="J61" s="375"/>
      <c r="K61" s="375"/>
      <c r="L61" s="375"/>
      <c r="M61" s="375"/>
      <c r="N61" s="375"/>
      <c r="O61" s="375"/>
      <c r="P61" s="375"/>
      <c r="Q61" s="446"/>
      <c r="R61" s="447"/>
      <c r="S61" s="447"/>
      <c r="T61" s="447"/>
      <c r="U61" s="447"/>
      <c r="V61" s="448"/>
      <c r="W61" s="375"/>
      <c r="X61" s="375"/>
      <c r="Y61" s="381"/>
      <c r="Z61" s="375"/>
      <c r="AA61" s="375"/>
      <c r="AB61" s="376"/>
      <c r="AC61" s="376"/>
      <c r="AD61" s="376"/>
      <c r="AE61" s="376"/>
      <c r="AF61" s="376"/>
    </row>
    <row r="62" spans="2:33" ht="9.9499999999999993" customHeight="1" thickBot="1">
      <c r="H62" s="375"/>
      <c r="I62" s="375"/>
      <c r="J62" s="375"/>
      <c r="K62" s="375"/>
      <c r="L62" s="375"/>
      <c r="M62" s="375"/>
      <c r="N62" s="375"/>
      <c r="O62" s="375"/>
      <c r="P62" s="375"/>
      <c r="Q62" s="374"/>
      <c r="R62" s="374"/>
      <c r="S62" s="375"/>
      <c r="T62" s="375"/>
      <c r="U62" s="375"/>
      <c r="V62" s="375"/>
      <c r="W62" s="422"/>
      <c r="X62" s="422"/>
      <c r="Y62" s="423"/>
      <c r="Z62" s="404"/>
      <c r="AA62" s="378"/>
      <c r="AB62" s="376"/>
      <c r="AC62" s="376"/>
      <c r="AD62" s="376"/>
      <c r="AE62" s="376"/>
      <c r="AF62" s="376"/>
    </row>
    <row r="63" spans="2:33" ht="9.9499999999999993" customHeight="1" thickTop="1">
      <c r="H63" s="375"/>
      <c r="I63" s="375"/>
      <c r="J63" s="375"/>
      <c r="K63" s="375"/>
      <c r="L63" s="375"/>
      <c r="M63" s="375"/>
      <c r="N63" s="375"/>
      <c r="O63" s="375"/>
      <c r="P63" s="375"/>
      <c r="Q63" s="374"/>
      <c r="R63" s="374"/>
      <c r="S63" s="375"/>
      <c r="T63" s="375"/>
      <c r="U63" s="375"/>
      <c r="V63" s="375"/>
      <c r="W63" s="422"/>
      <c r="X63" s="422"/>
      <c r="Y63" s="422"/>
      <c r="Z63" s="432" t="s">
        <v>1494</v>
      </c>
      <c r="AA63" s="433"/>
      <c r="AB63" s="376"/>
      <c r="AC63" s="376"/>
      <c r="AD63" s="376"/>
      <c r="AE63" s="376"/>
      <c r="AF63" s="376"/>
    </row>
    <row r="64" spans="2:33" ht="9.9499999999999993" customHeight="1">
      <c r="H64" s="375"/>
      <c r="I64" s="375"/>
      <c r="J64" s="375"/>
      <c r="K64" s="375"/>
      <c r="L64" s="375"/>
      <c r="M64" s="375"/>
      <c r="N64" s="375"/>
      <c r="O64" s="375"/>
      <c r="P64" s="375"/>
      <c r="Q64" s="424" t="s">
        <v>1284</v>
      </c>
      <c r="R64" s="425"/>
      <c r="S64" s="425"/>
      <c r="T64" s="425"/>
      <c r="U64" s="425"/>
      <c r="V64" s="426"/>
      <c r="W64" s="375"/>
      <c r="X64" s="375"/>
      <c r="Y64" s="375"/>
      <c r="Z64" s="419" t="s">
        <v>1495</v>
      </c>
      <c r="AA64" s="420"/>
      <c r="AB64" s="376"/>
      <c r="AC64" s="376"/>
      <c r="AD64" s="376"/>
      <c r="AE64" s="376"/>
      <c r="AF64" s="376"/>
    </row>
    <row r="65" spans="8:30" ht="9.9499999999999993" customHeight="1" thickBot="1">
      <c r="H65" s="375"/>
      <c r="I65" s="375"/>
      <c r="J65" s="375"/>
      <c r="K65" s="375"/>
      <c r="L65" s="375"/>
      <c r="M65" s="375"/>
      <c r="N65" s="375"/>
      <c r="O65" s="375"/>
      <c r="P65" s="375"/>
      <c r="Q65" s="427"/>
      <c r="R65" s="413"/>
      <c r="S65" s="413"/>
      <c r="T65" s="413"/>
      <c r="U65" s="413"/>
      <c r="V65" s="428"/>
      <c r="W65" s="375"/>
      <c r="X65" s="375"/>
      <c r="Y65" s="375"/>
      <c r="Z65" s="419" t="s">
        <v>1490</v>
      </c>
      <c r="AA65" s="420"/>
      <c r="AB65" s="376"/>
      <c r="AC65" s="376"/>
      <c r="AD65" s="376"/>
    </row>
    <row r="66" spans="8:30" ht="9.9499999999999993" customHeight="1" thickTop="1">
      <c r="H66" s="376"/>
      <c r="I66" s="376"/>
      <c r="J66" s="376"/>
      <c r="K66" s="376"/>
      <c r="L66" s="376"/>
      <c r="M66" s="376"/>
      <c r="N66" s="376"/>
      <c r="O66" s="376"/>
      <c r="P66" s="376"/>
      <c r="Q66" s="427"/>
      <c r="R66" s="413"/>
      <c r="S66" s="413"/>
      <c r="T66" s="413"/>
      <c r="U66" s="413"/>
      <c r="V66" s="428"/>
      <c r="W66" s="402"/>
      <c r="X66" s="403"/>
      <c r="Y66" s="403"/>
      <c r="Z66" s="421" t="s">
        <v>1492</v>
      </c>
      <c r="AA66" s="420"/>
      <c r="AB66" s="376"/>
      <c r="AC66" s="376"/>
      <c r="AD66" s="376"/>
    </row>
    <row r="67" spans="8:30" ht="9.9499999999999993" customHeight="1">
      <c r="Q67" s="429"/>
      <c r="R67" s="430"/>
      <c r="S67" s="430"/>
      <c r="T67" s="430"/>
      <c r="U67" s="430"/>
      <c r="V67" s="431"/>
    </row>
    <row r="68" spans="8:30" ht="9.9499999999999993" customHeight="1"/>
    <row r="69" spans="8:30" ht="4.5" customHeight="1"/>
    <row r="70" spans="8:30" ht="4.5" customHeight="1"/>
    <row r="74" spans="8:30" ht="5.45" customHeight="1"/>
    <row r="75" spans="8:30" ht="5.45" customHeight="1"/>
    <row r="76" spans="8:30" ht="5.45" customHeight="1"/>
    <row r="77" spans="8:30" ht="5.45" customHeight="1"/>
    <row r="78" spans="8:30" ht="5.45" customHeight="1"/>
    <row r="79" spans="8:30" ht="5.45" customHeight="1"/>
    <row r="80" spans="8:3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sheetData>
  <mergeCells count="71">
    <mergeCell ref="B58:G61"/>
    <mergeCell ref="B19:G22"/>
    <mergeCell ref="J23:L24"/>
    <mergeCell ref="B25:G28"/>
    <mergeCell ref="Q29:S30"/>
    <mergeCell ref="H56:J57"/>
    <mergeCell ref="N54:O54"/>
    <mergeCell ref="N55:O55"/>
    <mergeCell ref="N56:O56"/>
    <mergeCell ref="Q45:R45"/>
    <mergeCell ref="Q46:R46"/>
    <mergeCell ref="Q47:R47"/>
    <mergeCell ref="Q48:R48"/>
    <mergeCell ref="Q58:V61"/>
    <mergeCell ref="K57:L57"/>
    <mergeCell ref="K58:L58"/>
    <mergeCell ref="B1:W1"/>
    <mergeCell ref="B3:W3"/>
    <mergeCell ref="B4:AB4"/>
    <mergeCell ref="B5:AB5"/>
    <mergeCell ref="B6:AD6"/>
    <mergeCell ref="B8:G11"/>
    <mergeCell ref="J12:L13"/>
    <mergeCell ref="B14:G17"/>
    <mergeCell ref="B47:G50"/>
    <mergeCell ref="B52:G55"/>
    <mergeCell ref="K52:M53"/>
    <mergeCell ref="B31:G34"/>
    <mergeCell ref="B36:G39"/>
    <mergeCell ref="K36:M37"/>
    <mergeCell ref="H40:J41"/>
    <mergeCell ref="B42:G45"/>
    <mergeCell ref="M13:N13"/>
    <mergeCell ref="M14:N14"/>
    <mergeCell ref="M15:N15"/>
    <mergeCell ref="M16:N16"/>
    <mergeCell ref="K59:L59"/>
    <mergeCell ref="K60:L60"/>
    <mergeCell ref="N53:O53"/>
    <mergeCell ref="I2:V2"/>
    <mergeCell ref="N44:P45"/>
    <mergeCell ref="N17:P18"/>
    <mergeCell ref="K41:L41"/>
    <mergeCell ref="K42:L42"/>
    <mergeCell ref="K43:L43"/>
    <mergeCell ref="K44:L44"/>
    <mergeCell ref="M24:N24"/>
    <mergeCell ref="M25:N25"/>
    <mergeCell ref="M26:N26"/>
    <mergeCell ref="M27:N27"/>
    <mergeCell ref="T32:U32"/>
    <mergeCell ref="T33:U33"/>
    <mergeCell ref="Z64:AA64"/>
    <mergeCell ref="Z65:AA65"/>
    <mergeCell ref="Z66:AA66"/>
    <mergeCell ref="N37:O37"/>
    <mergeCell ref="N38:O38"/>
    <mergeCell ref="N39:O39"/>
    <mergeCell ref="N40:O40"/>
    <mergeCell ref="W62:Y63"/>
    <mergeCell ref="P55:T56"/>
    <mergeCell ref="Q64:V67"/>
    <mergeCell ref="Z63:AA63"/>
    <mergeCell ref="X28:AD31"/>
    <mergeCell ref="X26:Z27"/>
    <mergeCell ref="Q18:R18"/>
    <mergeCell ref="Q19:R19"/>
    <mergeCell ref="Q20:R20"/>
    <mergeCell ref="Q21:R21"/>
    <mergeCell ref="T30:U30"/>
    <mergeCell ref="T31:U31"/>
  </mergeCells>
  <phoneticPr fontId="23"/>
  <conditionalFormatting sqref="B97:D97 B98:C98 B99:G102">
    <cfRule type="expression" dxfId="61" priority="9" stopIfTrue="1">
      <formula>$AR$19=1</formula>
    </cfRule>
  </conditionalFormatting>
  <conditionalFormatting sqref="B11:G16 B37:G41 B42">
    <cfRule type="expression" dxfId="60" priority="39" stopIfTrue="1">
      <formula>$AR$19=1</formula>
    </cfRule>
  </conditionalFormatting>
  <conditionalFormatting sqref="H43:K44 M43:Q44 H45:Q48">
    <cfRule type="expression" dxfId="59" priority="12" stopIfTrue="1">
      <formula>$AQ$43=1</formula>
    </cfRule>
  </conditionalFormatting>
  <conditionalFormatting sqref="H13:M16 O13:Q16 P37 H37:N40 P38:Q40 H41:K41 M41:Q42 H99:Q102">
    <cfRule type="expression" dxfId="58" priority="11" stopIfTrue="1">
      <formula>$AP$37=1</formula>
    </cfRule>
  </conditionalFormatting>
  <conditionalFormatting sqref="H11:Q12">
    <cfRule type="expression" dxfId="57" priority="24" stopIfTrue="1">
      <formula>$AP$37=1</formula>
    </cfRule>
  </conditionalFormatting>
  <conditionalFormatting sqref="H17:Q22">
    <cfRule type="expression" dxfId="56" priority="25" stopIfTrue="1">
      <formula>$AQ$43=1</formula>
    </cfRule>
  </conditionalFormatting>
  <conditionalFormatting sqref="H103:Q108">
    <cfRule type="expression" dxfId="55" priority="3" stopIfTrue="1">
      <formula>$AQ$43=1</formula>
    </cfRule>
  </conditionalFormatting>
  <conditionalFormatting sqref="H109:AB109 H110:AA113">
    <cfRule type="expression" dxfId="54" priority="4" stopIfTrue="1">
      <formula>$AQ$49=1</formula>
    </cfRule>
  </conditionalFormatting>
  <conditionalFormatting sqref="H23:AK23 H24:M25 O24:AK25 M26 O26:X26 AA26:AK27 H27:M27 O27:W27 H28:X28 AE28:AK28">
    <cfRule type="expression" dxfId="53" priority="26" stopIfTrue="1">
      <formula>$AQ$49=1</formula>
    </cfRule>
  </conditionalFormatting>
  <conditionalFormatting sqref="H49:AK52 H53:N54 P53:AK54">
    <cfRule type="expression" dxfId="52" priority="13" stopIfTrue="1">
      <formula>$AQ$49=1</formula>
    </cfRule>
  </conditionalFormatting>
  <conditionalFormatting sqref="M97:Q98">
    <cfRule type="expression" dxfId="51" priority="2" stopIfTrue="1">
      <formula>$AP$37=1</formula>
    </cfRule>
  </conditionalFormatting>
  <conditionalFormatting sqref="R37:AJ37 R38:AK44 S45:AK48">
    <cfRule type="expression" dxfId="50" priority="15" stopIfTrue="1">
      <formula>#REF!=1</formula>
    </cfRule>
  </conditionalFormatting>
  <conditionalFormatting sqref="R11:AK17 S18:AK21 R22:AK22">
    <cfRule type="expression" dxfId="49" priority="28" stopIfTrue="1">
      <formula>#REF!=1</formula>
    </cfRule>
  </conditionalFormatting>
  <conditionalFormatting sqref="T32">
    <cfRule type="expression" dxfId="48" priority="1" stopIfTrue="1">
      <formula>#REF!=1</formula>
    </cfRule>
  </conditionalFormatting>
  <conditionalFormatting sqref="AL97:AL101 AW97:AW101 AX97:BE102 AL102:AW102 B103:G108 AW103:BE113 AT105:AT107 B109">
    <cfRule type="expression" dxfId="47" priority="8" stopIfTrue="1">
      <formula>#REF!=1</formula>
    </cfRule>
  </conditionalFormatting>
  <conditionalFormatting sqref="AL37:AO37 AM38:AN38 R97:AK108">
    <cfRule type="expression" dxfId="46" priority="6" stopIfTrue="1">
      <formula>#REF!=1</formula>
    </cfRule>
  </conditionalFormatting>
  <conditionalFormatting sqref="AO11:AP11 AR11 AT11:AU11 AM11:AN12 AN13 AV13 AM13:AM14 AU13:AU14 AO13:AT15 AP17 AR17 AU17 AM17:AN18 AL17:AL28 AN19 AV19 AM19:AM20 AU19:AU20 AP19:AS22 AO22 AT22:AV22 AM22:AN24 AP23 AR23 AU23 AN25 AV25 AM25:AM26 AU25:AU26 AP25:AS28 AM28:AO28 AT28:AV28 R29:W29 AE29:AK31 R30:T31 V30:W31 BO55 BT55 BY55 CD55 CI55:CN55">
    <cfRule type="expression" dxfId="45" priority="38" stopIfTrue="1">
      <formula>#REF!=1</formula>
    </cfRule>
  </conditionalFormatting>
  <conditionalFormatting sqref="AO97:AP97 AR97 AT97:AU97 AM97:AN98 AN99 AV99 AM99:AM100 AU99:AU100 AO99:AT101 AO103:AP103 AR103 AT103:AU103 AM103:AN104 AL103:AL113 AN105 AV105 AM105:AM106 AU105:AU106 AP105:AS108 AO105:AO109 AT108:AV108 AM108:AN110 AP109 AR109 AT109:AU109 AN111 AV111 AM111:AM112 AU111:AU112 AO111:AT113">
    <cfRule type="expression" dxfId="44" priority="7" stopIfTrue="1">
      <formula>#REF!=1</formula>
    </cfRule>
  </conditionalFormatting>
  <conditionalFormatting sqref="AQ37 AS37:AT37 AN39 AV39 AM39:AM40 AU39:AU40 AO39:AT41 AP43 AR43 AU43 AM43:AN44 AL43:AL54 AN45 AV45 AM45:AM46 AU45:AU46 AP45:AS48 AO48 AT48:AV48 AM48:AN50 AP49 AR49 AU49 AN51 AV51 AM51:AM52 AU51:AU52 AP51:AS54 AM54:AO54 AT54:AV54">
    <cfRule type="expression" dxfId="43" priority="16" stopIfTrue="1">
      <formula>#REF!=1</formula>
    </cfRule>
  </conditionalFormatting>
  <conditionalFormatting sqref="BB14:BE16 DG14:DJ16 BB40:BE42">
    <cfRule type="expression" dxfId="42" priority="40" stopIfTrue="1">
      <formula>#REF!=1</formula>
    </cfRule>
  </conditionalFormatting>
  <conditionalFormatting sqref="BM11:BV16">
    <cfRule type="expression" dxfId="41" priority="19" stopIfTrue="1">
      <formula>$AP$37=1</formula>
    </cfRule>
  </conditionalFormatting>
  <conditionalFormatting sqref="BM17:BV22">
    <cfRule type="expression" dxfId="40" priority="20" stopIfTrue="1">
      <formula>$AQ$43=1</formula>
    </cfRule>
  </conditionalFormatting>
  <conditionalFormatting sqref="BM23:CP28">
    <cfRule type="expression" dxfId="39" priority="21" stopIfTrue="1">
      <formula>$AQ$49=1</formula>
    </cfRule>
  </conditionalFormatting>
  <conditionalFormatting sqref="BW11:CP22">
    <cfRule type="expression" dxfId="38" priority="23" stopIfTrue="1">
      <formula>#REF!=1</formula>
    </cfRule>
  </conditionalFormatting>
  <conditionalFormatting sqref="CT11:CU11 CW11 CY11:CZ11 CR11:CS12 BB11:BE13 DG11:DJ13 AL11:AL15 AW11:AW15 AX11:BA16 DC11:DF16 BG11:BL31 CQ11:CQ31 DB11:DB31 CS13 DA13 CR13:CR14 CZ13:CZ14 CV13:CV16 CX13:CY16 CT13:CU17 CW13:CW17 AL16:AW16 DA16 CZ16:CZ17 CR16:CS18 AO17 AT17 CY17 B17:G22 AW17:BE31 DC17:DJ31 CS19 DA19 CR19:CR20 CZ19:CZ20 AO19:AO21 AT19:AT21 CY19:CY21 CV19:CX22 CT19:CU23 CY22:DA22 CR22:CS24 B23:C23 AO23 AT23 CW23 CY23:CZ23 CS25 DA25 CR25:CR26 CZ25:CZ26 AO25:AO27 AT25:AT27 CT25:CT27 CY25:CY27 CU25:CX31 CR28:CT31 CY28:DA31 B29:Q31 AL29:AL31 BM29:CF31 AK37 AV37:BD37 BB38:BE39 AL38:AL41 AW38:AW41 AX38:BA42 AL42:AW42 AO43 AT43 B43:G48 AW43:BE54 AO45:AO47 AT45:AT47 B49:C49 AO49 AT49 AO51:AO53 AT51:AT53 BM55:BN55 BP55:BS55 BW55:BX55 BZ55:CC55 CQ55:DJ55 B56">
    <cfRule type="expression" dxfId="37" priority="37" stopIfTrue="1">
      <formula>#REF!=1</formula>
    </cfRule>
  </conditionalFormatting>
  <pageMargins left="0.78740157480314965" right="0" top="0.59055118110236227" bottom="0.39370078740157483" header="0.51181102362204722" footer="0.51181102362204722"/>
  <pageSetup paperSize="9" scale="96" orientation="portrait" horizontalDpi="4294967294" verticalDpi="0"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AD148"/>
  <sheetViews>
    <sheetView zoomScaleNormal="100" workbookViewId="0">
      <selection activeCell="AG63" sqref="AG63"/>
    </sheetView>
  </sheetViews>
  <sheetFormatPr defaultRowHeight="12" customHeight="1"/>
  <cols>
    <col min="1" max="1" width="4.875" customWidth="1"/>
    <col min="2" max="32" width="3.125" customWidth="1"/>
  </cols>
  <sheetData>
    <row r="1" spans="2:30" ht="42.6" customHeight="1">
      <c r="B1" s="458" t="s">
        <v>1450</v>
      </c>
      <c r="C1" s="458"/>
      <c r="D1" s="458"/>
      <c r="E1" s="458"/>
      <c r="F1" s="458"/>
      <c r="G1" s="458"/>
      <c r="H1" s="458"/>
      <c r="I1" s="458"/>
      <c r="J1" s="458"/>
      <c r="K1" s="458"/>
      <c r="L1" s="458"/>
      <c r="M1" s="458"/>
      <c r="N1" s="458"/>
      <c r="O1" s="458"/>
      <c r="P1" s="458"/>
      <c r="Q1" s="458"/>
      <c r="R1" s="458"/>
      <c r="S1" s="458"/>
      <c r="T1" s="458"/>
      <c r="U1" s="458"/>
      <c r="V1" s="458"/>
      <c r="W1" s="458"/>
    </row>
    <row r="2" spans="2:30" ht="27.6" customHeight="1">
      <c r="B2" s="372" t="s">
        <v>1469</v>
      </c>
      <c r="I2" s="415" t="s">
        <v>1467</v>
      </c>
      <c r="J2" s="415"/>
      <c r="K2" s="415"/>
      <c r="L2" s="415"/>
      <c r="M2" s="415"/>
      <c r="N2" s="415"/>
      <c r="O2" s="415"/>
      <c r="P2" s="415"/>
      <c r="Q2" s="415"/>
      <c r="R2" s="415"/>
      <c r="S2" s="415"/>
      <c r="T2" s="415"/>
      <c r="U2" s="415"/>
      <c r="V2" s="415"/>
    </row>
    <row r="3" spans="2:30" ht="17.45" customHeight="1">
      <c r="B3" s="459" t="s">
        <v>1452</v>
      </c>
      <c r="C3" s="459"/>
      <c r="D3" s="459"/>
      <c r="E3" s="459"/>
      <c r="F3" s="459"/>
      <c r="G3" s="459"/>
      <c r="H3" s="459"/>
      <c r="I3" s="459"/>
      <c r="J3" s="459"/>
      <c r="K3" s="459"/>
      <c r="L3" s="459"/>
      <c r="M3" s="459"/>
      <c r="N3" s="459"/>
      <c r="O3" s="459"/>
      <c r="P3" s="459"/>
      <c r="Q3" s="459"/>
      <c r="R3" s="459"/>
      <c r="S3" s="459"/>
      <c r="T3" s="459"/>
      <c r="U3" s="459"/>
      <c r="V3" s="459"/>
      <c r="W3" s="459"/>
    </row>
    <row r="4" spans="2:30" ht="21" customHeight="1">
      <c r="B4" s="460" t="s">
        <v>1453</v>
      </c>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371"/>
      <c r="AD4" s="371"/>
    </row>
    <row r="5" spans="2:30" ht="21" customHeight="1">
      <c r="B5" s="461" t="s">
        <v>1454</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371"/>
      <c r="AD5" s="371"/>
    </row>
    <row r="6" spans="2:30" ht="21" customHeight="1">
      <c r="B6" s="461" t="s">
        <v>1455</v>
      </c>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row>
    <row r="7" spans="2:30" ht="17.45" customHeight="1">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row>
    <row r="8" spans="2:30" ht="9.9499999999999993" customHeight="1">
      <c r="B8" s="424" t="s">
        <v>1470</v>
      </c>
      <c r="C8" s="425"/>
      <c r="D8" s="425"/>
      <c r="E8" s="425"/>
      <c r="F8" s="425"/>
      <c r="G8" s="426"/>
    </row>
    <row r="9" spans="2:30" ht="9.9499999999999993" customHeight="1" thickBot="1">
      <c r="B9" s="427"/>
      <c r="C9" s="413"/>
      <c r="D9" s="413"/>
      <c r="E9" s="413"/>
      <c r="F9" s="413"/>
      <c r="G9" s="428"/>
      <c r="H9" s="393"/>
      <c r="I9" s="394"/>
      <c r="J9" s="394"/>
      <c r="K9" s="394"/>
      <c r="L9" s="394"/>
    </row>
    <row r="10" spans="2:30" ht="9.9499999999999993" customHeight="1" thickTop="1">
      <c r="B10" s="427"/>
      <c r="C10" s="413"/>
      <c r="D10" s="413"/>
      <c r="E10" s="413"/>
      <c r="F10" s="413"/>
      <c r="G10" s="428"/>
      <c r="H10" s="376"/>
      <c r="I10" s="376"/>
      <c r="J10" s="376"/>
      <c r="K10" s="376"/>
      <c r="L10" s="376"/>
      <c r="M10" s="395"/>
      <c r="N10" s="376"/>
      <c r="O10" s="376"/>
      <c r="P10" s="376"/>
      <c r="Q10" s="376"/>
      <c r="R10" s="376"/>
      <c r="S10" s="376"/>
      <c r="T10" s="376"/>
      <c r="U10" s="376"/>
      <c r="V10" s="376"/>
      <c r="W10" s="376"/>
      <c r="X10" s="376"/>
      <c r="Y10" s="376"/>
      <c r="Z10" s="376"/>
      <c r="AA10" s="376"/>
      <c r="AB10" s="376"/>
      <c r="AC10" s="376"/>
      <c r="AD10" s="376"/>
    </row>
    <row r="11" spans="2:30" ht="9.9499999999999993" customHeight="1">
      <c r="B11" s="429"/>
      <c r="C11" s="430"/>
      <c r="D11" s="430"/>
      <c r="E11" s="430"/>
      <c r="F11" s="430"/>
      <c r="G11" s="431"/>
      <c r="H11" s="376"/>
      <c r="I11" s="376"/>
      <c r="J11" s="376"/>
      <c r="K11" s="376"/>
      <c r="L11" s="376"/>
      <c r="M11" s="395"/>
      <c r="N11" s="376"/>
      <c r="O11" s="376"/>
      <c r="P11" s="376"/>
      <c r="Q11" s="376"/>
      <c r="R11" s="376"/>
      <c r="S11" s="376"/>
      <c r="T11" s="376"/>
      <c r="U11" s="376"/>
      <c r="V11" s="376"/>
      <c r="W11" s="376"/>
      <c r="X11" s="376"/>
      <c r="Y11" s="376"/>
      <c r="Z11" s="376"/>
      <c r="AA11" s="376"/>
      <c r="AB11" s="376"/>
      <c r="AC11" s="376"/>
      <c r="AD11" s="376"/>
    </row>
    <row r="12" spans="2:30" ht="9.9499999999999993" customHeight="1" thickBot="1">
      <c r="B12" s="254"/>
      <c r="C12" s="254"/>
      <c r="H12" s="377"/>
      <c r="I12" s="378"/>
      <c r="J12" s="422"/>
      <c r="K12" s="440"/>
      <c r="L12" s="440"/>
      <c r="M12" s="396"/>
      <c r="N12" s="389"/>
      <c r="O12" s="389"/>
      <c r="P12" s="389"/>
      <c r="Q12" s="375"/>
      <c r="R12" s="375"/>
      <c r="S12" s="375"/>
      <c r="T12" s="375"/>
      <c r="U12" s="375"/>
      <c r="V12" s="375"/>
      <c r="W12" s="375"/>
      <c r="X12" s="375"/>
      <c r="Y12" s="375"/>
      <c r="Z12" s="375"/>
      <c r="AA12" s="375"/>
      <c r="AB12" s="376"/>
      <c r="AC12" s="376"/>
      <c r="AD12" s="376"/>
    </row>
    <row r="13" spans="2:30" ht="9.9499999999999993" customHeight="1" thickTop="1">
      <c r="B13" s="254"/>
      <c r="C13" s="254"/>
      <c r="H13" s="378"/>
      <c r="I13" s="378"/>
      <c r="J13" s="440"/>
      <c r="K13" s="440"/>
      <c r="L13" s="441"/>
      <c r="M13" s="412" t="s">
        <v>1487</v>
      </c>
      <c r="N13" s="413"/>
      <c r="O13" s="375"/>
      <c r="P13" s="375"/>
      <c r="Q13" s="397"/>
      <c r="R13" s="375"/>
      <c r="S13" s="375"/>
      <c r="T13" s="375"/>
      <c r="U13" s="375"/>
      <c r="V13" s="375"/>
      <c r="W13" s="375"/>
      <c r="X13" s="375"/>
      <c r="Y13" s="375"/>
      <c r="Z13" s="375"/>
      <c r="AA13" s="375"/>
      <c r="AB13" s="376"/>
      <c r="AC13" s="376"/>
      <c r="AD13" s="376"/>
    </row>
    <row r="14" spans="2:30" ht="9.9499999999999993" customHeight="1">
      <c r="B14" s="442" t="s">
        <v>1471</v>
      </c>
      <c r="C14" s="443"/>
      <c r="D14" s="443"/>
      <c r="E14" s="443"/>
      <c r="F14" s="443"/>
      <c r="G14" s="444"/>
      <c r="H14" s="375"/>
      <c r="I14" s="375"/>
      <c r="J14" s="375"/>
      <c r="K14" s="375"/>
      <c r="L14" s="381"/>
      <c r="M14" s="466" t="s">
        <v>1490</v>
      </c>
      <c r="N14" s="418"/>
      <c r="O14" s="375"/>
      <c r="P14" s="375"/>
      <c r="Q14" s="397"/>
      <c r="R14" s="375"/>
      <c r="S14" s="375"/>
      <c r="T14" s="375"/>
      <c r="U14" s="375"/>
      <c r="V14" s="375"/>
      <c r="W14" s="375"/>
      <c r="X14" s="375"/>
      <c r="Y14" s="375"/>
      <c r="Z14" s="375"/>
      <c r="AA14" s="375"/>
      <c r="AB14" s="376"/>
      <c r="AC14" s="376"/>
      <c r="AD14" s="376"/>
    </row>
    <row r="15" spans="2:30" ht="9.9499999999999993" customHeight="1">
      <c r="B15" s="445"/>
      <c r="C15" s="411"/>
      <c r="D15" s="411"/>
      <c r="E15" s="411"/>
      <c r="F15" s="411"/>
      <c r="G15" s="437"/>
      <c r="H15" s="379"/>
      <c r="I15" s="379"/>
      <c r="J15" s="379"/>
      <c r="K15" s="379"/>
      <c r="L15" s="382"/>
      <c r="M15" s="466" t="s">
        <v>1490</v>
      </c>
      <c r="N15" s="418"/>
      <c r="O15" s="375"/>
      <c r="P15" s="375"/>
      <c r="Q15" s="397"/>
      <c r="R15" s="375"/>
      <c r="S15" s="375"/>
      <c r="T15" s="375"/>
      <c r="U15" s="375"/>
      <c r="V15" s="375"/>
      <c r="W15" s="375"/>
      <c r="X15" s="375"/>
      <c r="Y15" s="375"/>
      <c r="Z15" s="375"/>
      <c r="AA15" s="375"/>
      <c r="AB15" s="376"/>
      <c r="AC15" s="376"/>
      <c r="AD15" s="376"/>
    </row>
    <row r="16" spans="2:30" ht="9.9499999999999993" customHeight="1">
      <c r="B16" s="445"/>
      <c r="C16" s="411"/>
      <c r="D16" s="411"/>
      <c r="E16" s="411"/>
      <c r="F16" s="411"/>
      <c r="G16" s="437"/>
      <c r="H16" s="375"/>
      <c r="I16" s="375"/>
      <c r="J16" s="375"/>
      <c r="K16" s="375"/>
      <c r="L16" s="375"/>
      <c r="M16" s="467" t="s">
        <v>1489</v>
      </c>
      <c r="N16" s="418"/>
      <c r="O16" s="375"/>
      <c r="P16" s="375"/>
      <c r="Q16" s="397"/>
      <c r="R16" s="375"/>
      <c r="S16" s="375"/>
      <c r="T16" s="375"/>
      <c r="U16" s="375"/>
      <c r="V16" s="375"/>
      <c r="W16" s="375"/>
      <c r="X16" s="375"/>
      <c r="Y16" s="375"/>
      <c r="Z16" s="375"/>
      <c r="AA16" s="375"/>
      <c r="AB16" s="376"/>
      <c r="AC16" s="376"/>
      <c r="AD16" s="376"/>
    </row>
    <row r="17" spans="2:30" ht="9.9499999999999993" customHeight="1" thickBot="1">
      <c r="B17" s="446"/>
      <c r="C17" s="447"/>
      <c r="D17" s="447"/>
      <c r="E17" s="447"/>
      <c r="F17" s="447"/>
      <c r="G17" s="448"/>
      <c r="H17" s="375"/>
      <c r="I17" s="375"/>
      <c r="J17" s="375"/>
      <c r="K17" s="383"/>
      <c r="L17" s="375"/>
      <c r="M17" s="375"/>
      <c r="N17" s="436"/>
      <c r="O17" s="411"/>
      <c r="P17" s="411"/>
      <c r="Q17" s="396"/>
      <c r="R17" s="389"/>
      <c r="S17" s="389"/>
      <c r="T17" s="375"/>
      <c r="U17" s="375"/>
      <c r="V17" s="375"/>
      <c r="W17" s="375"/>
      <c r="X17" s="375"/>
      <c r="Y17" s="375"/>
      <c r="Z17" s="375"/>
      <c r="AA17" s="375"/>
      <c r="AB17" s="376"/>
      <c r="AC17" s="376"/>
      <c r="AD17" s="376"/>
    </row>
    <row r="18" spans="2:30" ht="9.9499999999999993" customHeight="1" thickTop="1">
      <c r="H18" s="375"/>
      <c r="I18" s="375"/>
      <c r="J18" s="375"/>
      <c r="K18" s="375"/>
      <c r="L18" s="375"/>
      <c r="M18" s="375"/>
      <c r="N18" s="411"/>
      <c r="O18" s="411"/>
      <c r="P18" s="437"/>
      <c r="Q18" s="412" t="s">
        <v>1496</v>
      </c>
      <c r="R18" s="413"/>
      <c r="S18" s="375"/>
      <c r="T18" s="397"/>
      <c r="U18" s="375"/>
      <c r="V18" s="375"/>
      <c r="W18" s="375"/>
      <c r="X18" s="375"/>
      <c r="Y18" s="375"/>
      <c r="Z18" s="375"/>
      <c r="AA18" s="375"/>
      <c r="AB18" s="376"/>
      <c r="AC18" s="376"/>
      <c r="AD18" s="376"/>
    </row>
    <row r="19" spans="2:30" ht="9.9499999999999993" customHeight="1">
      <c r="B19" s="442" t="s">
        <v>1472</v>
      </c>
      <c r="C19" s="443"/>
      <c r="D19" s="443"/>
      <c r="E19" s="443"/>
      <c r="F19" s="443"/>
      <c r="G19" s="444"/>
      <c r="H19" s="375"/>
      <c r="I19" s="375"/>
      <c r="J19" s="375"/>
      <c r="K19" s="375"/>
      <c r="L19" s="375"/>
      <c r="M19" s="375"/>
      <c r="N19" s="375"/>
      <c r="O19" s="375"/>
      <c r="P19" s="381"/>
      <c r="Q19" s="464" t="s">
        <v>1488</v>
      </c>
      <c r="R19" s="411"/>
      <c r="S19" s="375"/>
      <c r="T19" s="397"/>
      <c r="U19" s="375"/>
      <c r="V19" s="375"/>
      <c r="W19" s="375"/>
      <c r="X19" s="375"/>
      <c r="Y19" s="375"/>
      <c r="Z19" s="375"/>
      <c r="AA19" s="375"/>
      <c r="AB19" s="376"/>
      <c r="AC19" s="376"/>
      <c r="AD19" s="376"/>
    </row>
    <row r="20" spans="2:30" ht="9.9499999999999993" customHeight="1" thickBot="1">
      <c r="B20" s="445"/>
      <c r="C20" s="411"/>
      <c r="D20" s="411"/>
      <c r="E20" s="411"/>
      <c r="F20" s="411"/>
      <c r="G20" s="437"/>
      <c r="H20" s="388"/>
      <c r="I20" s="389"/>
      <c r="J20" s="389"/>
      <c r="K20" s="389"/>
      <c r="L20" s="389"/>
      <c r="M20" s="375"/>
      <c r="N20" s="375"/>
      <c r="O20" s="375"/>
      <c r="P20" s="381"/>
      <c r="Q20" s="464" t="s">
        <v>1492</v>
      </c>
      <c r="R20" s="411"/>
      <c r="S20" s="375"/>
      <c r="T20" s="397"/>
      <c r="U20" s="375"/>
      <c r="V20" s="375"/>
      <c r="W20" s="375"/>
      <c r="X20" s="375"/>
      <c r="Y20" s="375"/>
      <c r="Z20" s="375"/>
      <c r="AA20" s="375"/>
      <c r="AB20" s="376"/>
      <c r="AC20" s="376"/>
      <c r="AD20" s="376"/>
    </row>
    <row r="21" spans="2:30" ht="9.9499999999999993" customHeight="1" thickTop="1">
      <c r="B21" s="445"/>
      <c r="C21" s="411"/>
      <c r="D21" s="411"/>
      <c r="E21" s="411"/>
      <c r="F21" s="411"/>
      <c r="G21" s="437"/>
      <c r="H21" s="375"/>
      <c r="I21" s="375"/>
      <c r="J21" s="375"/>
      <c r="K21" s="375"/>
      <c r="L21" s="375"/>
      <c r="M21" s="397"/>
      <c r="N21" s="375"/>
      <c r="O21" s="375"/>
      <c r="P21" s="381"/>
      <c r="Q21" s="445"/>
      <c r="R21" s="411"/>
      <c r="S21" s="375"/>
      <c r="T21" s="397"/>
      <c r="U21" s="375"/>
      <c r="V21" s="375"/>
      <c r="W21" s="375"/>
      <c r="X21" s="375"/>
      <c r="Y21" s="375"/>
      <c r="Z21" s="375"/>
      <c r="AA21" s="375"/>
      <c r="AB21" s="376"/>
      <c r="AC21" s="376"/>
      <c r="AD21" s="376"/>
    </row>
    <row r="22" spans="2:30" ht="9.9499999999999993" customHeight="1">
      <c r="B22" s="446"/>
      <c r="C22" s="447"/>
      <c r="D22" s="447"/>
      <c r="E22" s="447"/>
      <c r="F22" s="447"/>
      <c r="G22" s="448"/>
      <c r="H22" s="375"/>
      <c r="I22" s="375"/>
      <c r="J22" s="375"/>
      <c r="K22" s="375"/>
      <c r="L22" s="375"/>
      <c r="M22" s="397"/>
      <c r="N22" s="375"/>
      <c r="O22" s="375"/>
      <c r="P22" s="381"/>
      <c r="Q22" s="375"/>
      <c r="R22" s="375"/>
      <c r="S22" s="375"/>
      <c r="T22" s="397"/>
      <c r="U22" s="375"/>
      <c r="V22" s="375"/>
      <c r="W22" s="375"/>
      <c r="X22" s="375"/>
      <c r="Y22" s="375"/>
      <c r="Z22" s="375"/>
      <c r="AA22" s="375"/>
      <c r="AB22" s="376"/>
      <c r="AC22" s="376"/>
      <c r="AD22" s="376"/>
    </row>
    <row r="23" spans="2:30" ht="9.9499999999999993" customHeight="1" thickBot="1">
      <c r="B23" s="374"/>
      <c r="C23" s="374"/>
      <c r="D23" s="375"/>
      <c r="E23" s="375"/>
      <c r="F23" s="375"/>
      <c r="G23" s="375"/>
      <c r="H23" s="377"/>
      <c r="I23" s="378"/>
      <c r="J23" s="422"/>
      <c r="K23" s="440"/>
      <c r="L23" s="440"/>
      <c r="M23" s="396"/>
      <c r="N23" s="389"/>
      <c r="O23" s="389"/>
      <c r="P23" s="390"/>
      <c r="Q23" s="375"/>
      <c r="R23" s="375"/>
      <c r="S23" s="375"/>
      <c r="T23" s="397"/>
      <c r="U23" s="375"/>
      <c r="V23" s="375"/>
      <c r="W23" s="375"/>
      <c r="X23" s="375"/>
      <c r="Y23" s="375"/>
      <c r="Z23" s="375"/>
      <c r="AA23" s="375"/>
      <c r="AB23" s="376"/>
      <c r="AC23" s="376"/>
      <c r="AD23" s="376"/>
    </row>
    <row r="24" spans="2:30" ht="9.9499999999999993" customHeight="1" thickTop="1">
      <c r="B24" s="374"/>
      <c r="C24" s="374"/>
      <c r="D24" s="375"/>
      <c r="E24" s="375"/>
      <c r="F24" s="375"/>
      <c r="G24" s="375"/>
      <c r="H24" s="378"/>
      <c r="I24" s="378"/>
      <c r="J24" s="440"/>
      <c r="K24" s="440"/>
      <c r="L24" s="441"/>
      <c r="M24" s="412" t="s">
        <v>1487</v>
      </c>
      <c r="N24" s="413"/>
      <c r="O24" s="375"/>
      <c r="P24" s="375"/>
      <c r="Q24" s="375"/>
      <c r="R24" s="375"/>
      <c r="S24" s="375"/>
      <c r="T24" s="397"/>
      <c r="U24" s="375"/>
      <c r="V24" s="375"/>
      <c r="W24" s="375"/>
      <c r="X24" s="375"/>
      <c r="Y24" s="375"/>
      <c r="Z24" s="375"/>
      <c r="AA24" s="375"/>
      <c r="AB24" s="376"/>
      <c r="AC24" s="376"/>
      <c r="AD24" s="376"/>
    </row>
    <row r="25" spans="2:30" ht="9.9499999999999993" customHeight="1">
      <c r="B25" s="442" t="s">
        <v>1473</v>
      </c>
      <c r="C25" s="443"/>
      <c r="D25" s="443"/>
      <c r="E25" s="443"/>
      <c r="F25" s="443"/>
      <c r="G25" s="444"/>
      <c r="H25" s="375"/>
      <c r="I25" s="375"/>
      <c r="J25" s="375"/>
      <c r="K25" s="375"/>
      <c r="L25" s="381"/>
      <c r="M25" s="466" t="s">
        <v>1490</v>
      </c>
      <c r="N25" s="418"/>
      <c r="O25" s="375"/>
      <c r="P25" s="375"/>
      <c r="Q25" s="375"/>
      <c r="R25" s="375"/>
      <c r="S25" s="375"/>
      <c r="T25" s="397"/>
      <c r="U25" s="375"/>
      <c r="V25" s="375"/>
      <c r="W25" s="375"/>
      <c r="X25" s="375"/>
      <c r="Y25" s="375"/>
      <c r="Z25" s="375"/>
      <c r="AA25" s="375"/>
      <c r="AB25" s="376"/>
      <c r="AC25" s="376"/>
      <c r="AD25" s="376"/>
    </row>
    <row r="26" spans="2:30" ht="9.9499999999999993" customHeight="1">
      <c r="B26" s="445"/>
      <c r="C26" s="411"/>
      <c r="D26" s="411"/>
      <c r="E26" s="411"/>
      <c r="F26" s="411"/>
      <c r="G26" s="437"/>
      <c r="H26" s="379"/>
      <c r="I26" s="379"/>
      <c r="J26" s="379"/>
      <c r="K26" s="379"/>
      <c r="L26" s="382"/>
      <c r="M26" s="466" t="s">
        <v>1490</v>
      </c>
      <c r="N26" s="418"/>
      <c r="O26" s="375"/>
      <c r="P26" s="375"/>
      <c r="Q26" s="375"/>
      <c r="R26" s="375"/>
      <c r="S26" s="375"/>
      <c r="T26" s="397"/>
      <c r="U26" s="375"/>
      <c r="V26" s="375"/>
      <c r="W26" s="375"/>
      <c r="X26" s="411"/>
      <c r="Y26" s="411"/>
      <c r="Z26" s="411"/>
      <c r="AA26" s="375"/>
      <c r="AB26" s="376"/>
      <c r="AC26" s="376"/>
      <c r="AD26" s="376"/>
    </row>
    <row r="27" spans="2:30" ht="9.9499999999999993" customHeight="1">
      <c r="B27" s="445"/>
      <c r="C27" s="411"/>
      <c r="D27" s="411"/>
      <c r="E27" s="411"/>
      <c r="F27" s="411"/>
      <c r="G27" s="437"/>
      <c r="H27" s="375"/>
      <c r="I27" s="375"/>
      <c r="J27" s="375"/>
      <c r="K27" s="375"/>
      <c r="L27" s="375"/>
      <c r="M27" s="467" t="s">
        <v>1488</v>
      </c>
      <c r="N27" s="418"/>
      <c r="O27" s="375"/>
      <c r="P27" s="375"/>
      <c r="Q27" s="375"/>
      <c r="R27" s="375"/>
      <c r="S27" s="375"/>
      <c r="T27" s="397"/>
      <c r="U27" s="375"/>
      <c r="V27" s="375"/>
      <c r="W27" s="375"/>
      <c r="X27" s="411"/>
      <c r="Y27" s="411"/>
      <c r="Z27" s="411"/>
      <c r="AA27" s="375"/>
      <c r="AB27" s="376"/>
      <c r="AC27" s="376"/>
      <c r="AD27" s="376"/>
    </row>
    <row r="28" spans="2:30" ht="9.9499999999999993" customHeight="1">
      <c r="B28" s="446"/>
      <c r="C28" s="447"/>
      <c r="D28" s="447"/>
      <c r="E28" s="447"/>
      <c r="F28" s="447"/>
      <c r="G28" s="448"/>
      <c r="H28" s="375"/>
      <c r="I28" s="375"/>
      <c r="J28" s="375"/>
      <c r="K28" s="375"/>
      <c r="L28" s="375"/>
      <c r="M28" s="398"/>
      <c r="N28" s="398"/>
      <c r="O28" s="375"/>
      <c r="P28" s="375"/>
      <c r="Q28" s="375"/>
      <c r="R28" s="375"/>
      <c r="S28" s="375"/>
      <c r="T28" s="397"/>
      <c r="U28" s="375"/>
      <c r="V28" s="375"/>
      <c r="W28" s="375"/>
      <c r="X28" s="468" t="s">
        <v>943</v>
      </c>
      <c r="Y28" s="468"/>
      <c r="Z28" s="468"/>
      <c r="AA28" s="468"/>
      <c r="AB28" s="468"/>
      <c r="AC28" s="468"/>
      <c r="AD28" s="468"/>
    </row>
    <row r="29" spans="2:30" ht="9.9499999999999993" customHeight="1" thickBot="1">
      <c r="B29" s="374"/>
      <c r="C29" s="374"/>
      <c r="D29" s="374"/>
      <c r="E29" s="374"/>
      <c r="F29" s="374"/>
      <c r="G29" s="374"/>
      <c r="H29" s="375"/>
      <c r="I29" s="375"/>
      <c r="J29" s="375"/>
      <c r="K29" s="375"/>
      <c r="L29" s="375"/>
      <c r="M29" s="375"/>
      <c r="N29" s="375"/>
      <c r="O29" s="375"/>
      <c r="P29" s="375"/>
      <c r="Q29" s="436"/>
      <c r="R29" s="411"/>
      <c r="S29" s="411"/>
      <c r="T29" s="396"/>
      <c r="U29" s="389"/>
      <c r="V29" s="389"/>
      <c r="W29" s="389"/>
      <c r="X29" s="468"/>
      <c r="Y29" s="468"/>
      <c r="Z29" s="468"/>
      <c r="AA29" s="468"/>
      <c r="AB29" s="468"/>
      <c r="AC29" s="468"/>
      <c r="AD29" s="468"/>
    </row>
    <row r="30" spans="2:30" ht="9.9499999999999993" customHeight="1" thickTop="1">
      <c r="B30" s="375"/>
      <c r="C30" s="375"/>
      <c r="D30" s="375"/>
      <c r="E30" s="375"/>
      <c r="F30" s="375"/>
      <c r="G30" s="375"/>
      <c r="H30" s="375"/>
      <c r="I30" s="375"/>
      <c r="J30" s="375"/>
      <c r="K30" s="375"/>
      <c r="L30" s="375"/>
      <c r="M30" s="375"/>
      <c r="N30" s="375"/>
      <c r="O30" s="375"/>
      <c r="P30" s="375"/>
      <c r="Q30" s="411"/>
      <c r="R30" s="411"/>
      <c r="S30" s="437"/>
      <c r="T30" s="412" t="s">
        <v>1496</v>
      </c>
      <c r="U30" s="413"/>
      <c r="V30" s="375"/>
      <c r="W30" s="375"/>
      <c r="X30" s="468"/>
      <c r="Y30" s="468"/>
      <c r="Z30" s="468"/>
      <c r="AA30" s="468"/>
      <c r="AB30" s="468"/>
      <c r="AC30" s="468"/>
      <c r="AD30" s="468"/>
    </row>
    <row r="31" spans="2:30" ht="9.9499999999999993" customHeight="1">
      <c r="B31" s="449" t="s">
        <v>1474</v>
      </c>
      <c r="C31" s="450"/>
      <c r="D31" s="450"/>
      <c r="E31" s="450"/>
      <c r="F31" s="450"/>
      <c r="G31" s="451"/>
      <c r="H31" s="375"/>
      <c r="I31" s="375"/>
      <c r="J31" s="375"/>
      <c r="K31" s="375"/>
      <c r="L31" s="375"/>
      <c r="M31" s="375"/>
      <c r="N31" s="375"/>
      <c r="O31" s="375"/>
      <c r="P31" s="375"/>
      <c r="Q31" s="375"/>
      <c r="R31" s="375"/>
      <c r="S31" s="381"/>
      <c r="T31" s="464" t="s">
        <v>1490</v>
      </c>
      <c r="U31" s="411"/>
      <c r="V31" s="375"/>
      <c r="W31" s="375"/>
      <c r="X31" s="468"/>
      <c r="Y31" s="468"/>
      <c r="Z31" s="468"/>
      <c r="AA31" s="468"/>
      <c r="AB31" s="468"/>
      <c r="AC31" s="468"/>
      <c r="AD31" s="468"/>
    </row>
    <row r="32" spans="2:30" ht="9.9499999999999993" customHeight="1" thickBot="1">
      <c r="B32" s="452"/>
      <c r="C32" s="453"/>
      <c r="D32" s="453"/>
      <c r="E32" s="453"/>
      <c r="F32" s="453"/>
      <c r="G32" s="454"/>
      <c r="H32" s="388"/>
      <c r="I32" s="389"/>
      <c r="J32" s="389"/>
      <c r="K32" s="389"/>
      <c r="L32" s="389"/>
      <c r="M32" s="389"/>
      <c r="N32" s="375"/>
      <c r="O32" s="375"/>
      <c r="P32" s="375"/>
      <c r="Q32" s="375"/>
      <c r="R32" s="375"/>
      <c r="S32" s="381"/>
      <c r="T32" s="464" t="s">
        <v>1488</v>
      </c>
      <c r="U32" s="411"/>
      <c r="V32" s="375"/>
      <c r="W32" s="375"/>
      <c r="X32" s="375"/>
      <c r="Y32" s="375"/>
      <c r="Z32" s="375"/>
      <c r="AA32" s="375"/>
      <c r="AB32" s="376"/>
      <c r="AC32" s="376"/>
      <c r="AD32" s="376"/>
    </row>
    <row r="33" spans="2:30" ht="9.9499999999999993" customHeight="1" thickTop="1">
      <c r="B33" s="452"/>
      <c r="C33" s="453"/>
      <c r="D33" s="453"/>
      <c r="E33" s="453"/>
      <c r="F33" s="453"/>
      <c r="G33" s="454"/>
      <c r="H33" s="375"/>
      <c r="I33" s="375"/>
      <c r="J33" s="375"/>
      <c r="K33" s="375"/>
      <c r="L33" s="375"/>
      <c r="M33" s="375"/>
      <c r="N33" s="397"/>
      <c r="O33" s="375"/>
      <c r="P33" s="375"/>
      <c r="Q33" s="375"/>
      <c r="R33" s="375"/>
      <c r="S33" s="381"/>
      <c r="T33" s="445"/>
      <c r="U33" s="411"/>
      <c r="V33" s="375"/>
      <c r="W33" s="375"/>
      <c r="X33" s="375"/>
      <c r="Y33" s="375"/>
      <c r="Z33" s="375"/>
      <c r="AA33" s="375"/>
      <c r="AB33" s="376"/>
      <c r="AC33" s="376"/>
      <c r="AD33" s="376"/>
    </row>
    <row r="34" spans="2:30" ht="9.9499999999999993" customHeight="1">
      <c r="B34" s="455"/>
      <c r="C34" s="456"/>
      <c r="D34" s="456"/>
      <c r="E34" s="456"/>
      <c r="F34" s="456"/>
      <c r="G34" s="457"/>
      <c r="H34" s="375"/>
      <c r="I34" s="375"/>
      <c r="J34" s="375"/>
      <c r="K34" s="375"/>
      <c r="L34" s="375"/>
      <c r="M34" s="375"/>
      <c r="N34" s="397"/>
      <c r="O34" s="375"/>
      <c r="P34" s="375"/>
      <c r="Q34" s="375"/>
      <c r="R34" s="375"/>
      <c r="S34" s="381"/>
      <c r="T34" s="375"/>
      <c r="U34" s="375"/>
      <c r="V34" s="375"/>
      <c r="W34" s="375"/>
      <c r="X34" s="375"/>
      <c r="Y34" s="375"/>
      <c r="Z34" s="375"/>
      <c r="AA34" s="375"/>
      <c r="AB34" s="376"/>
      <c r="AC34" s="376"/>
      <c r="AD34" s="376"/>
    </row>
    <row r="35" spans="2:30" ht="9.9499999999999993" customHeight="1">
      <c r="B35" s="375"/>
      <c r="C35" s="375"/>
      <c r="D35" s="375"/>
      <c r="E35" s="375"/>
      <c r="F35" s="375"/>
      <c r="G35" s="375"/>
      <c r="H35" s="375"/>
      <c r="I35" s="375"/>
      <c r="J35" s="375"/>
      <c r="K35" s="375"/>
      <c r="L35" s="375"/>
      <c r="M35" s="375"/>
      <c r="N35" s="397"/>
      <c r="O35" s="375"/>
      <c r="P35" s="375"/>
      <c r="Q35" s="375"/>
      <c r="R35" s="375"/>
      <c r="S35" s="381"/>
      <c r="T35" s="375"/>
      <c r="U35" s="375"/>
      <c r="V35" s="375"/>
      <c r="W35" s="375"/>
      <c r="X35" s="375"/>
      <c r="Y35" s="375"/>
      <c r="Z35" s="375"/>
      <c r="AA35" s="375"/>
      <c r="AB35" s="376"/>
      <c r="AC35" s="376"/>
      <c r="AD35" s="376"/>
    </row>
    <row r="36" spans="2:30" ht="9.9499999999999993" customHeight="1" thickBot="1">
      <c r="B36" s="442" t="s">
        <v>1475</v>
      </c>
      <c r="C36" s="443"/>
      <c r="D36" s="443"/>
      <c r="E36" s="443"/>
      <c r="F36" s="443"/>
      <c r="G36" s="444"/>
      <c r="H36" s="375"/>
      <c r="I36" s="375"/>
      <c r="J36" s="375"/>
      <c r="K36" s="436"/>
      <c r="L36" s="411"/>
      <c r="M36" s="411"/>
      <c r="N36" s="396"/>
      <c r="O36" s="389"/>
      <c r="P36" s="389"/>
      <c r="Q36" s="375"/>
      <c r="R36" s="375"/>
      <c r="S36" s="381"/>
      <c r="T36" s="375"/>
      <c r="U36" s="375"/>
      <c r="V36" s="375"/>
      <c r="W36" s="375"/>
      <c r="X36" s="375"/>
      <c r="Y36" s="375"/>
      <c r="Z36" s="375"/>
      <c r="AA36" s="375"/>
      <c r="AB36" s="376"/>
      <c r="AC36" s="376"/>
      <c r="AD36" s="376"/>
    </row>
    <row r="37" spans="2:30" ht="9.9499999999999993" customHeight="1" thickTop="1">
      <c r="B37" s="445"/>
      <c r="C37" s="411"/>
      <c r="D37" s="411"/>
      <c r="E37" s="411"/>
      <c r="F37" s="411"/>
      <c r="G37" s="437"/>
      <c r="H37" s="384"/>
      <c r="I37" s="379"/>
      <c r="J37" s="379"/>
      <c r="K37" s="411"/>
      <c r="L37" s="411"/>
      <c r="M37" s="437"/>
      <c r="N37" s="412" t="s">
        <v>1494</v>
      </c>
      <c r="O37" s="413"/>
      <c r="P37" s="375"/>
      <c r="Q37" s="397"/>
      <c r="R37" s="375"/>
      <c r="S37" s="381"/>
      <c r="T37" s="375"/>
      <c r="U37" s="375"/>
      <c r="V37" s="375"/>
      <c r="W37" s="375"/>
      <c r="X37" s="375"/>
      <c r="Y37" s="375"/>
      <c r="Z37" s="375"/>
      <c r="AA37" s="375"/>
      <c r="AB37" s="376"/>
      <c r="AC37" s="376"/>
      <c r="AD37" s="376"/>
    </row>
    <row r="38" spans="2:30" ht="9.9499999999999993" customHeight="1">
      <c r="B38" s="445"/>
      <c r="C38" s="411"/>
      <c r="D38" s="411"/>
      <c r="E38" s="411"/>
      <c r="F38" s="411"/>
      <c r="G38" s="437"/>
      <c r="H38" s="375"/>
      <c r="I38" s="375"/>
      <c r="J38" s="380"/>
      <c r="K38" s="375"/>
      <c r="L38" s="375"/>
      <c r="M38" s="381"/>
      <c r="N38" s="466" t="s">
        <v>1489</v>
      </c>
      <c r="O38" s="418"/>
      <c r="P38" s="375"/>
      <c r="Q38" s="397"/>
      <c r="R38" s="375"/>
      <c r="S38" s="381"/>
      <c r="T38" s="375"/>
      <c r="U38" s="375"/>
      <c r="V38" s="375"/>
      <c r="W38" s="375"/>
      <c r="X38" s="375"/>
      <c r="Y38" s="375"/>
      <c r="Z38" s="375"/>
      <c r="AA38" s="375"/>
      <c r="AB38" s="376"/>
      <c r="AC38" s="376"/>
      <c r="AD38" s="376"/>
    </row>
    <row r="39" spans="2:30" ht="9.9499999999999993" customHeight="1">
      <c r="B39" s="446"/>
      <c r="C39" s="447"/>
      <c r="D39" s="447"/>
      <c r="E39" s="447"/>
      <c r="F39" s="447"/>
      <c r="G39" s="448"/>
      <c r="H39" s="375"/>
      <c r="I39" s="375"/>
      <c r="J39" s="381"/>
      <c r="K39" s="375"/>
      <c r="L39" s="375"/>
      <c r="M39" s="381"/>
      <c r="N39" s="464" t="s">
        <v>1497</v>
      </c>
      <c r="O39" s="411"/>
      <c r="P39" s="375"/>
      <c r="Q39" s="397"/>
      <c r="R39" s="375"/>
      <c r="S39" s="381"/>
      <c r="T39" s="375"/>
      <c r="U39" s="375"/>
      <c r="V39" s="375"/>
      <c r="W39" s="375"/>
      <c r="X39" s="375"/>
      <c r="Y39" s="375"/>
      <c r="Z39" s="375"/>
      <c r="AA39" s="375"/>
      <c r="AB39" s="376"/>
      <c r="AC39" s="376"/>
      <c r="AD39" s="376"/>
    </row>
    <row r="40" spans="2:30" ht="9.9499999999999993" customHeight="1" thickBot="1">
      <c r="B40" s="375"/>
      <c r="C40" s="375"/>
      <c r="D40" s="375"/>
      <c r="E40" s="375"/>
      <c r="F40" s="375"/>
      <c r="G40" s="375"/>
      <c r="H40" s="422"/>
      <c r="I40" s="440"/>
      <c r="J40" s="441"/>
      <c r="K40" s="388"/>
      <c r="L40" s="389"/>
      <c r="M40" s="390"/>
      <c r="N40" s="464" t="s">
        <v>1488</v>
      </c>
      <c r="O40" s="411"/>
      <c r="P40" s="375"/>
      <c r="Q40" s="397"/>
      <c r="R40" s="375"/>
      <c r="S40" s="381"/>
      <c r="T40" s="375"/>
      <c r="U40" s="375"/>
      <c r="V40" s="375"/>
      <c r="W40" s="375"/>
      <c r="X40" s="375"/>
      <c r="Y40" s="375"/>
      <c r="Z40" s="375"/>
      <c r="AA40" s="375"/>
      <c r="AB40" s="376"/>
      <c r="AC40" s="376"/>
      <c r="AD40" s="376"/>
    </row>
    <row r="41" spans="2:30" ht="9.9499999999999993" customHeight="1" thickTop="1">
      <c r="B41" s="375"/>
      <c r="C41" s="375"/>
      <c r="D41" s="375"/>
      <c r="E41" s="375"/>
      <c r="F41" s="375"/>
      <c r="G41" s="375"/>
      <c r="H41" s="440"/>
      <c r="I41" s="440"/>
      <c r="J41" s="440"/>
      <c r="K41" s="435" t="s">
        <v>1487</v>
      </c>
      <c r="L41" s="413"/>
      <c r="M41" s="375"/>
      <c r="N41" s="375"/>
      <c r="O41" s="375"/>
      <c r="P41" s="375"/>
      <c r="Q41" s="397"/>
      <c r="R41" s="375"/>
      <c r="S41" s="381"/>
      <c r="T41" s="375"/>
      <c r="U41" s="375"/>
      <c r="V41" s="375"/>
      <c r="W41" s="375"/>
      <c r="X41" s="375"/>
      <c r="Y41" s="375"/>
      <c r="Z41" s="375"/>
      <c r="AA41" s="375"/>
      <c r="AB41" s="376"/>
      <c r="AC41" s="376"/>
      <c r="AD41" s="376"/>
    </row>
    <row r="42" spans="2:30" ht="9.9499999999999993" customHeight="1">
      <c r="B42" s="442" t="s">
        <v>1476</v>
      </c>
      <c r="C42" s="443"/>
      <c r="D42" s="443"/>
      <c r="E42" s="443"/>
      <c r="F42" s="443"/>
      <c r="G42" s="444"/>
      <c r="H42" s="375"/>
      <c r="I42" s="375"/>
      <c r="J42" s="391"/>
      <c r="K42" s="465" t="s">
        <v>1489</v>
      </c>
      <c r="L42" s="411"/>
      <c r="M42" s="375"/>
      <c r="N42" s="375"/>
      <c r="O42" s="375"/>
      <c r="P42" s="375"/>
      <c r="Q42" s="397"/>
      <c r="R42" s="375"/>
      <c r="S42" s="381"/>
      <c r="T42" s="375"/>
      <c r="U42" s="375"/>
      <c r="V42" s="375"/>
      <c r="W42" s="375"/>
      <c r="X42" s="375"/>
      <c r="Y42" s="375"/>
      <c r="Z42" s="375"/>
      <c r="AA42" s="375"/>
      <c r="AB42" s="376"/>
      <c r="AC42" s="376"/>
      <c r="AD42" s="376"/>
    </row>
    <row r="43" spans="2:30" ht="9.9499999999999993" customHeight="1" thickBot="1">
      <c r="B43" s="445"/>
      <c r="C43" s="411"/>
      <c r="D43" s="411"/>
      <c r="E43" s="411"/>
      <c r="F43" s="411"/>
      <c r="G43" s="437"/>
      <c r="H43" s="388"/>
      <c r="I43" s="389"/>
      <c r="J43" s="392"/>
      <c r="K43" s="465" t="s">
        <v>1488</v>
      </c>
      <c r="L43" s="411"/>
      <c r="M43" s="375"/>
      <c r="N43" s="375"/>
      <c r="O43" s="375"/>
      <c r="P43" s="375"/>
      <c r="Q43" s="397"/>
      <c r="R43" s="375"/>
      <c r="S43" s="381"/>
      <c r="T43" s="375"/>
      <c r="U43" s="375"/>
      <c r="V43" s="375"/>
      <c r="W43" s="375"/>
      <c r="X43" s="375"/>
      <c r="Y43" s="375"/>
      <c r="Z43" s="375"/>
      <c r="AA43" s="375"/>
      <c r="AB43" s="376"/>
      <c r="AC43" s="376"/>
      <c r="AD43" s="376"/>
    </row>
    <row r="44" spans="2:30" ht="9.9499999999999993" customHeight="1" thickTop="1" thickBot="1">
      <c r="B44" s="445"/>
      <c r="C44" s="411"/>
      <c r="D44" s="411"/>
      <c r="E44" s="411"/>
      <c r="F44" s="411"/>
      <c r="G44" s="437"/>
      <c r="H44" s="375"/>
      <c r="I44" s="375"/>
      <c r="J44" s="375"/>
      <c r="K44" s="465" t="s">
        <v>1489</v>
      </c>
      <c r="L44" s="411"/>
      <c r="M44" s="375"/>
      <c r="N44" s="436"/>
      <c r="O44" s="411"/>
      <c r="P44" s="411"/>
      <c r="Q44" s="396"/>
      <c r="R44" s="389"/>
      <c r="S44" s="390"/>
      <c r="T44" s="375"/>
      <c r="U44" s="375"/>
      <c r="V44" s="375"/>
      <c r="W44" s="375"/>
      <c r="X44" s="375"/>
      <c r="Y44" s="375"/>
      <c r="Z44" s="375"/>
      <c r="AA44" s="375"/>
      <c r="AB44" s="376"/>
      <c r="AC44" s="376"/>
      <c r="AD44" s="376"/>
    </row>
    <row r="45" spans="2:30" ht="9.9499999999999993" customHeight="1" thickTop="1">
      <c r="B45" s="446"/>
      <c r="C45" s="447"/>
      <c r="D45" s="447"/>
      <c r="E45" s="447"/>
      <c r="F45" s="447"/>
      <c r="G45" s="448"/>
      <c r="H45" s="375"/>
      <c r="I45" s="375"/>
      <c r="J45" s="375"/>
      <c r="K45" s="375"/>
      <c r="L45" s="375"/>
      <c r="M45" s="375"/>
      <c r="N45" s="411"/>
      <c r="O45" s="411"/>
      <c r="P45" s="437"/>
      <c r="Q45" s="412" t="s">
        <v>1496</v>
      </c>
      <c r="R45" s="413"/>
      <c r="S45" s="375"/>
      <c r="T45" s="375"/>
      <c r="U45" s="375"/>
      <c r="V45" s="375"/>
      <c r="W45" s="375"/>
      <c r="X45" s="375"/>
      <c r="Y45" s="375"/>
      <c r="Z45" s="375"/>
      <c r="AA45" s="375"/>
      <c r="AB45" s="376"/>
      <c r="AC45" s="376"/>
      <c r="AD45" s="376"/>
    </row>
    <row r="46" spans="2:30" ht="9.9499999999999993" customHeight="1">
      <c r="B46" s="375"/>
      <c r="C46" s="375"/>
      <c r="D46" s="375"/>
      <c r="E46" s="375"/>
      <c r="F46" s="375"/>
      <c r="G46" s="375"/>
      <c r="H46" s="375"/>
      <c r="I46" s="375"/>
      <c r="J46" s="375"/>
      <c r="K46" s="375"/>
      <c r="L46" s="375"/>
      <c r="M46" s="375"/>
      <c r="N46" s="375"/>
      <c r="O46" s="375"/>
      <c r="P46" s="381"/>
      <c r="Q46" s="464" t="s">
        <v>1488</v>
      </c>
      <c r="R46" s="411"/>
      <c r="S46" s="375"/>
      <c r="T46" s="375"/>
      <c r="U46" s="375"/>
      <c r="V46" s="375"/>
      <c r="W46" s="375"/>
      <c r="X46" s="375"/>
      <c r="Y46" s="375"/>
      <c r="Z46" s="375"/>
      <c r="AA46" s="375"/>
      <c r="AB46" s="376"/>
      <c r="AC46" s="376"/>
      <c r="AD46" s="376"/>
    </row>
    <row r="47" spans="2:30" ht="9.9499999999999993" customHeight="1">
      <c r="B47" s="442" t="s">
        <v>1477</v>
      </c>
      <c r="C47" s="443"/>
      <c r="D47" s="443"/>
      <c r="E47" s="443"/>
      <c r="F47" s="443"/>
      <c r="G47" s="444"/>
      <c r="H47" s="375"/>
      <c r="I47" s="375"/>
      <c r="J47" s="375"/>
      <c r="K47" s="375"/>
      <c r="L47" s="375"/>
      <c r="M47" s="375"/>
      <c r="N47" s="375"/>
      <c r="O47" s="375"/>
      <c r="P47" s="381"/>
      <c r="Q47" s="464" t="s">
        <v>1489</v>
      </c>
      <c r="R47" s="411"/>
      <c r="S47" s="375"/>
      <c r="T47" s="375"/>
      <c r="U47" s="375"/>
      <c r="V47" s="375"/>
      <c r="W47" s="375"/>
      <c r="X47" s="375"/>
      <c r="Y47" s="375"/>
      <c r="Z47" s="375"/>
      <c r="AA47" s="375"/>
      <c r="AB47" s="376"/>
      <c r="AC47" s="376"/>
      <c r="AD47" s="376"/>
    </row>
    <row r="48" spans="2:30" ht="9.9499999999999993" customHeight="1">
      <c r="B48" s="445"/>
      <c r="C48" s="411"/>
      <c r="D48" s="411"/>
      <c r="E48" s="411"/>
      <c r="F48" s="411"/>
      <c r="G48" s="437"/>
      <c r="H48" s="384"/>
      <c r="I48" s="379"/>
      <c r="J48" s="379"/>
      <c r="K48" s="379"/>
      <c r="L48" s="379"/>
      <c r="M48" s="379"/>
      <c r="N48" s="375"/>
      <c r="O48" s="375"/>
      <c r="P48" s="381"/>
      <c r="Q48" s="445"/>
      <c r="R48" s="411"/>
      <c r="S48" s="375"/>
      <c r="T48" s="375"/>
      <c r="U48" s="375"/>
      <c r="V48" s="375"/>
      <c r="W48" s="375"/>
      <c r="X48" s="375"/>
      <c r="Y48" s="375"/>
      <c r="Z48" s="375"/>
      <c r="AA48" s="375"/>
      <c r="AB48" s="376"/>
      <c r="AC48" s="376"/>
      <c r="AD48" s="376"/>
    </row>
    <row r="49" spans="2:30" ht="9.9499999999999993" customHeight="1">
      <c r="B49" s="445"/>
      <c r="C49" s="411"/>
      <c r="D49" s="411"/>
      <c r="E49" s="411"/>
      <c r="F49" s="411"/>
      <c r="G49" s="437"/>
      <c r="H49" s="375"/>
      <c r="I49" s="375"/>
      <c r="J49" s="375"/>
      <c r="K49" s="375"/>
      <c r="L49" s="375"/>
      <c r="M49" s="380"/>
      <c r="N49" s="375"/>
      <c r="O49" s="375"/>
      <c r="P49" s="381"/>
      <c r="Q49" s="375"/>
      <c r="R49" s="375"/>
      <c r="S49" s="375"/>
      <c r="T49" s="375"/>
      <c r="U49" s="375"/>
      <c r="V49" s="375"/>
      <c r="W49" s="375"/>
      <c r="X49" s="375"/>
      <c r="Y49" s="375"/>
      <c r="Z49" s="375"/>
      <c r="AA49" s="375"/>
      <c r="AB49" s="376"/>
      <c r="AC49" s="376"/>
      <c r="AD49" s="376"/>
    </row>
    <row r="50" spans="2:30" ht="9.9499999999999993" customHeight="1">
      <c r="B50" s="446"/>
      <c r="C50" s="447"/>
      <c r="D50" s="447"/>
      <c r="E50" s="447"/>
      <c r="F50" s="447"/>
      <c r="G50" s="448"/>
      <c r="H50" s="375"/>
      <c r="I50" s="375"/>
      <c r="J50" s="375"/>
      <c r="K50" s="375"/>
      <c r="L50" s="375"/>
      <c r="M50" s="381"/>
      <c r="N50" s="375"/>
      <c r="O50" s="375"/>
      <c r="P50" s="381"/>
      <c r="Q50" s="375"/>
      <c r="R50" s="375"/>
      <c r="S50" s="375"/>
      <c r="T50" s="375"/>
      <c r="U50" s="375"/>
      <c r="V50" s="375"/>
      <c r="W50" s="375"/>
      <c r="X50" s="375"/>
      <c r="Y50" s="375"/>
      <c r="Z50" s="375"/>
      <c r="AA50" s="375"/>
      <c r="AB50" s="376"/>
      <c r="AC50" s="376"/>
      <c r="AD50" s="376"/>
    </row>
    <row r="51" spans="2:30" ht="9.9499999999999993" customHeight="1">
      <c r="B51" s="375"/>
      <c r="C51" s="375"/>
      <c r="D51" s="375"/>
      <c r="E51" s="375"/>
      <c r="F51" s="375"/>
      <c r="G51" s="375"/>
      <c r="H51" s="375"/>
      <c r="I51" s="375"/>
      <c r="J51" s="375"/>
      <c r="K51" s="375"/>
      <c r="L51" s="375"/>
      <c r="M51" s="381"/>
      <c r="N51" s="375"/>
      <c r="O51" s="375"/>
      <c r="P51" s="381"/>
      <c r="Q51" s="375"/>
      <c r="R51" s="375"/>
      <c r="S51" s="375"/>
      <c r="T51" s="375"/>
      <c r="U51" s="375"/>
      <c r="V51" s="375"/>
      <c r="W51" s="375"/>
      <c r="X51" s="375"/>
      <c r="Y51" s="375"/>
      <c r="Z51" s="375"/>
      <c r="AA51" s="375"/>
      <c r="AB51" s="376"/>
      <c r="AC51" s="376"/>
      <c r="AD51" s="376"/>
    </row>
    <row r="52" spans="2:30" ht="9.9499999999999993" customHeight="1" thickBot="1">
      <c r="B52" s="442" t="s">
        <v>1478</v>
      </c>
      <c r="C52" s="443"/>
      <c r="D52" s="443"/>
      <c r="E52" s="443"/>
      <c r="F52" s="443"/>
      <c r="G52" s="444"/>
      <c r="H52" s="375"/>
      <c r="I52" s="375"/>
      <c r="J52" s="375"/>
      <c r="K52" s="436"/>
      <c r="L52" s="411"/>
      <c r="M52" s="437"/>
      <c r="N52" s="388"/>
      <c r="O52" s="389"/>
      <c r="P52" s="390"/>
      <c r="Q52" s="375"/>
      <c r="R52" s="375"/>
      <c r="S52" s="375"/>
      <c r="T52" s="375"/>
      <c r="U52" s="375"/>
      <c r="V52" s="375"/>
      <c r="W52" s="375"/>
      <c r="X52" s="375"/>
      <c r="Y52" s="375"/>
      <c r="Z52" s="375"/>
      <c r="AA52" s="375"/>
      <c r="AB52" s="376"/>
      <c r="AC52" s="376"/>
      <c r="AD52" s="376"/>
    </row>
    <row r="53" spans="2:30" ht="9.9499999999999993" customHeight="1" thickTop="1" thickBot="1">
      <c r="B53" s="445"/>
      <c r="C53" s="411"/>
      <c r="D53" s="411"/>
      <c r="E53" s="411"/>
      <c r="F53" s="411"/>
      <c r="G53" s="437"/>
      <c r="H53" s="386"/>
      <c r="I53" s="375"/>
      <c r="J53" s="375"/>
      <c r="K53" s="411"/>
      <c r="L53" s="411"/>
      <c r="M53" s="411"/>
      <c r="N53" s="471" t="s">
        <v>1494</v>
      </c>
      <c r="O53" s="472"/>
      <c r="P53" s="375"/>
      <c r="Q53" s="375"/>
      <c r="R53" s="375"/>
      <c r="S53" s="375"/>
      <c r="T53" s="375"/>
      <c r="U53" s="375"/>
      <c r="V53" s="375"/>
      <c r="W53" s="375"/>
      <c r="X53" s="375"/>
      <c r="Y53" s="375"/>
      <c r="Z53" s="375"/>
      <c r="AA53" s="375"/>
      <c r="AB53" s="376"/>
      <c r="AC53" s="376"/>
      <c r="AD53" s="376"/>
    </row>
    <row r="54" spans="2:30" ht="9.9499999999999993" customHeight="1" thickTop="1">
      <c r="B54" s="445"/>
      <c r="C54" s="411"/>
      <c r="D54" s="411"/>
      <c r="E54" s="411"/>
      <c r="F54" s="411"/>
      <c r="G54" s="437"/>
      <c r="H54" s="399"/>
      <c r="I54" s="400"/>
      <c r="J54" s="400"/>
      <c r="K54" s="397"/>
      <c r="L54" s="375"/>
      <c r="M54" s="375"/>
      <c r="N54" s="473" t="s">
        <v>1500</v>
      </c>
      <c r="O54" s="418"/>
      <c r="P54" s="375"/>
      <c r="Q54" s="375"/>
      <c r="R54" s="375"/>
      <c r="S54" s="375"/>
      <c r="T54" s="375"/>
      <c r="U54" s="375"/>
      <c r="V54" s="375"/>
      <c r="W54" s="375"/>
      <c r="X54" s="375"/>
      <c r="Y54" s="375"/>
      <c r="Z54" s="375"/>
      <c r="AA54" s="375"/>
      <c r="AB54" s="376"/>
      <c r="AC54" s="376"/>
      <c r="AD54" s="376"/>
    </row>
    <row r="55" spans="2:30" ht="9.9499999999999993" customHeight="1">
      <c r="B55" s="446"/>
      <c r="C55" s="447"/>
      <c r="D55" s="447"/>
      <c r="E55" s="447"/>
      <c r="F55" s="447"/>
      <c r="G55" s="448"/>
      <c r="H55" s="375"/>
      <c r="I55" s="375"/>
      <c r="J55" s="375"/>
      <c r="K55" s="397"/>
      <c r="L55" s="375"/>
      <c r="M55" s="375"/>
      <c r="N55" s="473" t="s">
        <v>1501</v>
      </c>
      <c r="O55" s="418"/>
      <c r="P55" s="413" t="s">
        <v>1465</v>
      </c>
      <c r="Q55" s="413"/>
      <c r="R55" s="413"/>
      <c r="S55" s="413"/>
      <c r="T55" s="413"/>
      <c r="U55" s="374"/>
      <c r="V55" s="374"/>
      <c r="W55" s="375"/>
      <c r="X55" s="375"/>
      <c r="Y55" s="375"/>
      <c r="Z55" s="375"/>
      <c r="AA55" s="375"/>
      <c r="AB55" s="376"/>
      <c r="AC55" s="376"/>
      <c r="AD55" s="376"/>
    </row>
    <row r="56" spans="2:30" ht="9.9499999999999993" customHeight="1" thickBot="1">
      <c r="B56" s="375"/>
      <c r="C56" s="375"/>
      <c r="D56" s="375"/>
      <c r="E56" s="375"/>
      <c r="F56" s="375"/>
      <c r="G56" s="375"/>
      <c r="H56" s="422"/>
      <c r="I56" s="440"/>
      <c r="J56" s="440"/>
      <c r="K56" s="396"/>
      <c r="L56" s="389"/>
      <c r="M56" s="389"/>
      <c r="N56" s="473" t="s">
        <v>1502</v>
      </c>
      <c r="O56" s="418"/>
      <c r="P56" s="413"/>
      <c r="Q56" s="413"/>
      <c r="R56" s="413"/>
      <c r="S56" s="413"/>
      <c r="T56" s="413"/>
      <c r="U56" s="374"/>
      <c r="V56" s="374"/>
      <c r="W56" s="375"/>
      <c r="X56" s="375"/>
      <c r="Y56" s="375"/>
      <c r="Z56" s="375"/>
      <c r="AA56" s="375"/>
      <c r="AB56" s="376"/>
      <c r="AC56" s="376"/>
      <c r="AD56" s="376"/>
    </row>
    <row r="57" spans="2:30" ht="9.9499999999999993" customHeight="1" thickTop="1">
      <c r="B57" s="375"/>
      <c r="C57" s="375"/>
      <c r="D57" s="375"/>
      <c r="E57" s="375"/>
      <c r="F57" s="375"/>
      <c r="G57" s="375"/>
      <c r="H57" s="440"/>
      <c r="I57" s="440"/>
      <c r="J57" s="441"/>
      <c r="K57" s="469" t="s">
        <v>1494</v>
      </c>
      <c r="L57" s="470"/>
      <c r="M57" s="375"/>
      <c r="N57" s="375"/>
      <c r="O57" s="375"/>
      <c r="P57" s="375"/>
      <c r="Q57" s="375"/>
      <c r="R57" s="375"/>
      <c r="S57" s="375"/>
      <c r="T57" s="375"/>
      <c r="U57" s="375"/>
      <c r="V57" s="375"/>
      <c r="W57" s="375"/>
      <c r="X57" s="375"/>
      <c r="Y57" s="375"/>
      <c r="Z57" s="375"/>
      <c r="AA57" s="375"/>
      <c r="AB57" s="376"/>
      <c r="AC57" s="376"/>
      <c r="AD57" s="376"/>
    </row>
    <row r="58" spans="2:30" ht="9.9499999999999993" customHeight="1">
      <c r="B58" s="442" t="s">
        <v>1479</v>
      </c>
      <c r="C58" s="443"/>
      <c r="D58" s="443"/>
      <c r="E58" s="443"/>
      <c r="F58" s="443"/>
      <c r="G58" s="444"/>
      <c r="H58" s="375"/>
      <c r="I58" s="375"/>
      <c r="J58" s="381"/>
      <c r="K58" s="466" t="s">
        <v>1490</v>
      </c>
      <c r="L58" s="418"/>
      <c r="M58" s="375"/>
      <c r="N58" s="375"/>
      <c r="O58" s="375"/>
      <c r="P58" s="375"/>
      <c r="Q58" s="424" t="s">
        <v>1289</v>
      </c>
      <c r="R58" s="425"/>
      <c r="S58" s="425"/>
      <c r="T58" s="425"/>
      <c r="U58" s="425"/>
      <c r="V58" s="426"/>
      <c r="W58" s="375"/>
      <c r="X58" s="375"/>
      <c r="Y58" s="375"/>
      <c r="Z58" s="375"/>
      <c r="AA58" s="375"/>
      <c r="AB58" s="376"/>
      <c r="AC58" s="376"/>
      <c r="AD58" s="376"/>
    </row>
    <row r="59" spans="2:30" ht="9.9499999999999993" customHeight="1" thickBot="1">
      <c r="B59" s="445"/>
      <c r="C59" s="411"/>
      <c r="D59" s="411"/>
      <c r="E59" s="411"/>
      <c r="F59" s="411"/>
      <c r="G59" s="437"/>
      <c r="H59" s="384"/>
      <c r="I59" s="379"/>
      <c r="J59" s="382"/>
      <c r="K59" s="466" t="s">
        <v>1488</v>
      </c>
      <c r="L59" s="467"/>
      <c r="M59" s="375"/>
      <c r="N59" s="375"/>
      <c r="O59" s="375"/>
      <c r="P59" s="375"/>
      <c r="Q59" s="427"/>
      <c r="R59" s="413"/>
      <c r="S59" s="413"/>
      <c r="T59" s="413"/>
      <c r="U59" s="413"/>
      <c r="V59" s="428"/>
      <c r="W59" s="388"/>
      <c r="X59" s="389"/>
      <c r="Y59" s="389"/>
      <c r="Z59" s="375"/>
      <c r="AA59" s="375"/>
      <c r="AB59" s="376"/>
      <c r="AC59" s="376"/>
      <c r="AD59" s="376"/>
    </row>
    <row r="60" spans="2:30" ht="9.9499999999999993" customHeight="1" thickTop="1">
      <c r="B60" s="445"/>
      <c r="C60" s="411"/>
      <c r="D60" s="411"/>
      <c r="E60" s="411"/>
      <c r="F60" s="411"/>
      <c r="G60" s="437"/>
      <c r="H60" s="375"/>
      <c r="I60" s="375"/>
      <c r="J60" s="375"/>
      <c r="K60" s="467" t="s">
        <v>1499</v>
      </c>
      <c r="L60" s="467"/>
      <c r="M60" s="375"/>
      <c r="N60" s="375"/>
      <c r="O60" s="375"/>
      <c r="P60" s="375"/>
      <c r="Q60" s="427"/>
      <c r="R60" s="413"/>
      <c r="S60" s="413"/>
      <c r="T60" s="413"/>
      <c r="U60" s="413"/>
      <c r="V60" s="428"/>
      <c r="W60" s="375"/>
      <c r="X60" s="375"/>
      <c r="Y60" s="375"/>
      <c r="Z60" s="397"/>
      <c r="AA60" s="375"/>
      <c r="AB60" s="376"/>
      <c r="AC60" s="376"/>
      <c r="AD60" s="376"/>
    </row>
    <row r="61" spans="2:30" ht="9.9499999999999993" customHeight="1">
      <c r="B61" s="446"/>
      <c r="C61" s="447"/>
      <c r="D61" s="447"/>
      <c r="E61" s="447"/>
      <c r="F61" s="447"/>
      <c r="G61" s="448"/>
      <c r="H61" s="375"/>
      <c r="I61" s="375"/>
      <c r="J61" s="375"/>
      <c r="K61" s="375"/>
      <c r="L61" s="375"/>
      <c r="M61" s="375"/>
      <c r="N61" s="375"/>
      <c r="O61" s="375"/>
      <c r="P61" s="375"/>
      <c r="Q61" s="429"/>
      <c r="R61" s="430"/>
      <c r="S61" s="430"/>
      <c r="T61" s="430"/>
      <c r="U61" s="430"/>
      <c r="V61" s="431"/>
      <c r="W61" s="375"/>
      <c r="X61" s="375"/>
      <c r="Y61" s="375"/>
      <c r="Z61" s="397"/>
      <c r="AA61" s="375"/>
      <c r="AB61" s="376"/>
      <c r="AC61" s="376"/>
      <c r="AD61" s="376"/>
    </row>
    <row r="62" spans="2:30" ht="9.9499999999999993" customHeight="1" thickBot="1">
      <c r="H62" s="375"/>
      <c r="I62" s="375"/>
      <c r="J62" s="375"/>
      <c r="K62" s="375"/>
      <c r="L62" s="375"/>
      <c r="M62" s="375"/>
      <c r="N62" s="375"/>
      <c r="O62" s="375"/>
      <c r="P62" s="375"/>
      <c r="Q62" s="374"/>
      <c r="R62" s="374"/>
      <c r="S62" s="375"/>
      <c r="T62" s="375"/>
      <c r="U62" s="375"/>
      <c r="V62" s="375"/>
      <c r="W62" s="422"/>
      <c r="X62" s="422"/>
      <c r="Y62" s="422"/>
      <c r="Z62" s="406"/>
      <c r="AA62" s="407"/>
      <c r="AB62" s="376"/>
      <c r="AC62" s="376"/>
      <c r="AD62" s="376"/>
    </row>
    <row r="63" spans="2:30" ht="9.9499999999999993" customHeight="1" thickTop="1">
      <c r="H63" s="375"/>
      <c r="I63" s="375"/>
      <c r="J63" s="375"/>
      <c r="K63" s="375"/>
      <c r="L63" s="375"/>
      <c r="M63" s="375"/>
      <c r="N63" s="375"/>
      <c r="O63" s="375"/>
      <c r="P63" s="375"/>
      <c r="Q63" s="374"/>
      <c r="R63" s="374"/>
      <c r="S63" s="375"/>
      <c r="T63" s="375"/>
      <c r="U63" s="375"/>
      <c r="V63" s="375"/>
      <c r="W63" s="422"/>
      <c r="X63" s="422"/>
      <c r="Y63" s="423"/>
      <c r="Z63" s="462" t="s">
        <v>1496</v>
      </c>
      <c r="AA63" s="463"/>
      <c r="AB63" s="376"/>
      <c r="AC63" s="376"/>
      <c r="AD63" s="376"/>
    </row>
    <row r="64" spans="2:30" ht="9.9499999999999993" customHeight="1">
      <c r="H64" s="375"/>
      <c r="I64" s="375"/>
      <c r="J64" s="375"/>
      <c r="K64" s="375"/>
      <c r="L64" s="375"/>
      <c r="M64" s="375"/>
      <c r="N64" s="375"/>
      <c r="O64" s="375"/>
      <c r="P64" s="375"/>
      <c r="Q64" s="442" t="s">
        <v>1443</v>
      </c>
      <c r="R64" s="443"/>
      <c r="S64" s="443"/>
      <c r="T64" s="443"/>
      <c r="U64" s="443"/>
      <c r="V64" s="444"/>
      <c r="W64" s="375"/>
      <c r="X64" s="375"/>
      <c r="Y64" s="381"/>
      <c r="Z64" s="464" t="s">
        <v>1492</v>
      </c>
      <c r="AA64" s="411"/>
      <c r="AB64" s="376"/>
      <c r="AC64" s="376"/>
      <c r="AD64" s="376"/>
    </row>
    <row r="65" spans="8:30" ht="9.9499999999999993" customHeight="1">
      <c r="H65" s="375"/>
      <c r="I65" s="375"/>
      <c r="J65" s="375"/>
      <c r="K65" s="375"/>
      <c r="L65" s="375"/>
      <c r="M65" s="375"/>
      <c r="N65" s="375"/>
      <c r="O65" s="375"/>
      <c r="P65" s="375"/>
      <c r="Q65" s="445"/>
      <c r="R65" s="411"/>
      <c r="S65" s="411"/>
      <c r="T65" s="411"/>
      <c r="U65" s="411"/>
      <c r="V65" s="437"/>
      <c r="W65" s="379"/>
      <c r="X65" s="379"/>
      <c r="Y65" s="382"/>
      <c r="Z65" s="464" t="s">
        <v>1488</v>
      </c>
      <c r="AA65" s="465"/>
      <c r="AB65" s="376"/>
      <c r="AC65" s="376"/>
      <c r="AD65" s="376"/>
    </row>
    <row r="66" spans="8:30" ht="9.9499999999999993" customHeight="1">
      <c r="H66" s="376"/>
      <c r="I66" s="376"/>
      <c r="J66" s="376"/>
      <c r="K66" s="376"/>
      <c r="L66" s="376"/>
      <c r="M66" s="376"/>
      <c r="N66" s="376"/>
      <c r="O66" s="376"/>
      <c r="P66" s="376"/>
      <c r="Q66" s="445"/>
      <c r="R66" s="411"/>
      <c r="S66" s="411"/>
      <c r="T66" s="411"/>
      <c r="U66" s="411"/>
      <c r="V66" s="437"/>
      <c r="W66" s="376"/>
      <c r="X66" s="376"/>
      <c r="Y66" s="376"/>
      <c r="Z66" s="376"/>
      <c r="AA66" s="376"/>
      <c r="AB66" s="376"/>
      <c r="AC66" s="376"/>
      <c r="AD66" s="376"/>
    </row>
    <row r="67" spans="8:30" ht="9.9499999999999993" customHeight="1">
      <c r="Q67" s="446"/>
      <c r="R67" s="447"/>
      <c r="S67" s="447"/>
      <c r="T67" s="447"/>
      <c r="U67" s="447"/>
      <c r="V67" s="448"/>
    </row>
    <row r="68" spans="8:30" ht="9.9499999999999993" customHeight="1"/>
    <row r="69" spans="8:30" ht="4.5" customHeight="1"/>
    <row r="70" spans="8:30" ht="4.5" customHeight="1"/>
    <row r="74" spans="8:30" ht="5.45" customHeight="1"/>
    <row r="75" spans="8:30" ht="5.45" customHeight="1"/>
    <row r="76" spans="8:30" ht="5.45" customHeight="1"/>
    <row r="77" spans="8:30" ht="5.45" customHeight="1"/>
    <row r="78" spans="8:30" ht="5.45" customHeight="1"/>
    <row r="79" spans="8:30" ht="5.45" customHeight="1"/>
    <row r="80" spans="8:3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sheetData>
  <mergeCells count="70">
    <mergeCell ref="B58:G61"/>
    <mergeCell ref="W62:Y63"/>
    <mergeCell ref="N44:P45"/>
    <mergeCell ref="B47:G50"/>
    <mergeCell ref="B52:G55"/>
    <mergeCell ref="K52:M53"/>
    <mergeCell ref="P55:T56"/>
    <mergeCell ref="H56:J57"/>
    <mergeCell ref="K58:L58"/>
    <mergeCell ref="K57:L57"/>
    <mergeCell ref="K59:L59"/>
    <mergeCell ref="K60:L60"/>
    <mergeCell ref="N53:O53"/>
    <mergeCell ref="N54:O54"/>
    <mergeCell ref="N55:O55"/>
    <mergeCell ref="N56:O56"/>
    <mergeCell ref="B25:G28"/>
    <mergeCell ref="X26:Z27"/>
    <mergeCell ref="X28:AD31"/>
    <mergeCell ref="Q29:S30"/>
    <mergeCell ref="B31:G34"/>
    <mergeCell ref="T30:U30"/>
    <mergeCell ref="T31:U31"/>
    <mergeCell ref="T32:U32"/>
    <mergeCell ref="T33:U33"/>
    <mergeCell ref="B36:G39"/>
    <mergeCell ref="K36:M37"/>
    <mergeCell ref="H40:J41"/>
    <mergeCell ref="B42:G45"/>
    <mergeCell ref="B1:W1"/>
    <mergeCell ref="I2:V2"/>
    <mergeCell ref="B3:W3"/>
    <mergeCell ref="B4:AB4"/>
    <mergeCell ref="B5:AB5"/>
    <mergeCell ref="B6:AD6"/>
    <mergeCell ref="B8:G11"/>
    <mergeCell ref="J12:L13"/>
    <mergeCell ref="B14:G17"/>
    <mergeCell ref="N17:P18"/>
    <mergeCell ref="B19:G22"/>
    <mergeCell ref="J23:L24"/>
    <mergeCell ref="K41:L41"/>
    <mergeCell ref="K42:L42"/>
    <mergeCell ref="K43:L43"/>
    <mergeCell ref="K44:L44"/>
    <mergeCell ref="M13:N13"/>
    <mergeCell ref="M14:N14"/>
    <mergeCell ref="M15:N15"/>
    <mergeCell ref="M16:N16"/>
    <mergeCell ref="M24:N24"/>
    <mergeCell ref="M25:N25"/>
    <mergeCell ref="M26:N26"/>
    <mergeCell ref="M27:N27"/>
    <mergeCell ref="N37:O37"/>
    <mergeCell ref="N38:O38"/>
    <mergeCell ref="N39:O39"/>
    <mergeCell ref="N40:O40"/>
    <mergeCell ref="Q18:R18"/>
    <mergeCell ref="Z63:AA63"/>
    <mergeCell ref="Z64:AA64"/>
    <mergeCell ref="Z65:AA65"/>
    <mergeCell ref="Q58:V61"/>
    <mergeCell ref="Q64:V67"/>
    <mergeCell ref="Q45:R45"/>
    <mergeCell ref="Q46:R46"/>
    <mergeCell ref="Q47:R47"/>
    <mergeCell ref="Q48:R48"/>
    <mergeCell ref="Q19:R19"/>
    <mergeCell ref="Q20:R20"/>
    <mergeCell ref="Q21:R21"/>
  </mergeCells>
  <phoneticPr fontId="23"/>
  <conditionalFormatting sqref="B97:D97 B98:C98 B99:G102">
    <cfRule type="expression" dxfId="36" priority="7" stopIfTrue="1">
      <formula>$AR$19=1</formula>
    </cfRule>
  </conditionalFormatting>
  <conditionalFormatting sqref="B11:G16 B37:G41 B42">
    <cfRule type="expression" dxfId="35" priority="23" stopIfTrue="1">
      <formula>$AR$19=1</formula>
    </cfRule>
  </conditionalFormatting>
  <conditionalFormatting sqref="H43:K44 M43:Q44 H45:Q48">
    <cfRule type="expression" dxfId="34" priority="9" stopIfTrue="1">
      <formula>$AQ$43=1</formula>
    </cfRule>
  </conditionalFormatting>
  <conditionalFormatting sqref="H37:N40 P37:Q40 H41:K41 M41:Q42">
    <cfRule type="expression" dxfId="33" priority="8" stopIfTrue="1">
      <formula>$AQ$37=1</formula>
    </cfRule>
  </conditionalFormatting>
  <conditionalFormatting sqref="H11:Q12 H13:M16 O13:Q16">
    <cfRule type="expression" dxfId="32" priority="17" stopIfTrue="1">
      <formula>$AQ$37=1</formula>
    </cfRule>
  </conditionalFormatting>
  <conditionalFormatting sqref="H17:Q22">
    <cfRule type="expression" dxfId="31" priority="18" stopIfTrue="1">
      <formula>$AQ$43=1</formula>
    </cfRule>
  </conditionalFormatting>
  <conditionalFormatting sqref="H103:Q108">
    <cfRule type="expression" dxfId="30" priority="2" stopIfTrue="1">
      <formula>$AQ$43=1</formula>
    </cfRule>
  </conditionalFormatting>
  <conditionalFormatting sqref="H23:AK23 H24:M25 O24:AK25 M26 O26:X26 AA26:AK27 H27:M27 O27:W27 H28:X28 AE28:AK28">
    <cfRule type="expression" dxfId="29" priority="19" stopIfTrue="1">
      <formula>$AQ$49=1</formula>
    </cfRule>
  </conditionalFormatting>
  <conditionalFormatting sqref="H49:AK52 H53:N53 P53:AK54 H54:M54 N56 H109:AB109 H110:AA113">
    <cfRule type="expression" dxfId="28" priority="3" stopIfTrue="1">
      <formula>$AQ$49=1</formula>
    </cfRule>
  </conditionalFormatting>
  <conditionalFormatting sqref="M55">
    <cfRule type="expression" dxfId="27" priority="10" stopIfTrue="1">
      <formula>$AQ$49=1</formula>
    </cfRule>
  </conditionalFormatting>
  <conditionalFormatting sqref="M97:Q98 H99:Q102">
    <cfRule type="expression" dxfId="26" priority="1" stopIfTrue="1">
      <formula>$AQ$37=1</formula>
    </cfRule>
  </conditionalFormatting>
  <conditionalFormatting sqref="R11:AK17 S18:AK21 R22:AK22">
    <cfRule type="expression" dxfId="25" priority="20" stopIfTrue="1">
      <formula>#REF!=1</formula>
    </cfRule>
  </conditionalFormatting>
  <conditionalFormatting sqref="R37:AK44 S45:AK48">
    <cfRule type="expression" dxfId="24" priority="11" stopIfTrue="1">
      <formula>#REF!=1</formula>
    </cfRule>
  </conditionalFormatting>
  <conditionalFormatting sqref="R97:AK108">
    <cfRule type="expression" dxfId="23" priority="4" stopIfTrue="1">
      <formula>#REF!=1</formula>
    </cfRule>
  </conditionalFormatting>
  <conditionalFormatting sqref="AL97:AL101 AW97:AW101 AX97:BE102 AL102:AW102 B103:G108 AW103:BE113 AT105:AT107 B109">
    <cfRule type="expression" dxfId="22" priority="6" stopIfTrue="1">
      <formula>#REF!=1</formula>
    </cfRule>
  </conditionalFormatting>
  <conditionalFormatting sqref="AO11:AP11 AR11 AT11:AU11 AM11:AN12 AN13 AV13 AM13:AM14 AU13:AU14 AO13:AT15 AP17 AR17 AU17 AM17:AN18 AL17:AL28 AN19 AV19 AM19:AM20 AU19:AU20 AP19:AS22 AO22 AT22:AV22 AM22:AN24 AP23 AR23 AU23 AN25 AV25 AM25:AM26 AU25:AU26 AP25:AS28 AM28:AO28 AT28:AV28 R29:W29 AE29:AK31 R30:T31 V30:W31 BO55 BT55 BY55 CD55 CI55:CN55">
    <cfRule type="expression" dxfId="21" priority="22" stopIfTrue="1">
      <formula>#REF!=1</formula>
    </cfRule>
  </conditionalFormatting>
  <conditionalFormatting sqref="AO37:AP37 AR37 AT37:AU37 AM37:AN38 AN39 AV39 AM39:AM40 AU39:AU40 AO39:AT41 AP43 AR43 AU43 AM43:AN44 AL43:AL54 AN45 AV45 AM45:AM46 AU45:AU46 AP45:AS48 AO48 AT48:AV48 AM48:AN50 AP49 AR49 AU49 AN51 AV51 AM51:AM52 AU51:AU52 AP51:AS54 AM54:AO54 AT54:AV54">
    <cfRule type="expression" dxfId="20" priority="12" stopIfTrue="1">
      <formula>#REF!=1</formula>
    </cfRule>
  </conditionalFormatting>
  <conditionalFormatting sqref="AO97:AP97 AR97 AT97:AU97 AM97:AN98 AN99 AV99 AM99:AM100 AU99:AU100 AO99:AT101 AO103:AP103 AR103 AT103:AU103 AM103:AN104 AL103:AL113 AN105 AV105 AM105:AM106 AU105:AU106 AP105:AS108 AO105:AO109 AT108:AV108 AM108:AN110 AP109 AR109 AT109:AU109 AN111 AV111 AM111:AM112 AU111:AU112 AO111:AT113">
    <cfRule type="expression" dxfId="19" priority="5" stopIfTrue="1">
      <formula>#REF!=1</formula>
    </cfRule>
  </conditionalFormatting>
  <conditionalFormatting sqref="BB14:BE16 DG14:DJ16 BB40:BE42">
    <cfRule type="expression" dxfId="18" priority="24" stopIfTrue="1">
      <formula>#REF!=1</formula>
    </cfRule>
  </conditionalFormatting>
  <conditionalFormatting sqref="BM11:BV16">
    <cfRule type="expression" dxfId="17" priority="13" stopIfTrue="1">
      <formula>$AQ$37=1</formula>
    </cfRule>
  </conditionalFormatting>
  <conditionalFormatting sqref="BM17:BV22">
    <cfRule type="expression" dxfId="16" priority="14" stopIfTrue="1">
      <formula>$AQ$43=1</formula>
    </cfRule>
  </conditionalFormatting>
  <conditionalFormatting sqref="BM23:CP28">
    <cfRule type="expression" dxfId="15" priority="15" stopIfTrue="1">
      <formula>$AQ$49=1</formula>
    </cfRule>
  </conditionalFormatting>
  <conditionalFormatting sqref="BW11:CP22">
    <cfRule type="expression" dxfId="14" priority="16" stopIfTrue="1">
      <formula>#REF!=1</formula>
    </cfRule>
  </conditionalFormatting>
  <conditionalFormatting sqref="CT11:CU11 CW11 CY11:CZ11 CR11:CS12 BB11:BE13 DG11:DJ13 AL11:AL15 AW11:AW15 AX11:BA16 DC11:DF16 BG11:BL31 CQ11:CQ31 DB11:DB31 CS13 DA13 CR13:CR14 CZ13:CZ14 CV13:CV16 CX13:CY16 CT13:CU17 CW13:CW17 AL16:AW16 DA16 CZ16:CZ17 CR16:CS18 AO17 AT17 CY17 B17:G22 AW17:BE31 DC17:DJ31 CS19 DA19 CR19:CR20 CZ19:CZ20 AO19:AO21 AT19:AT21 CY19:CY21 CV19:CX22 CT19:CU23 CY22:DA22 CR22:CS24 B23:C23 AO23 AT23 CW23 CY23:CZ23 CS25 DA25 CR25:CR26 CZ25:CZ26 AO25:AO27 AT25:AT27 CT25:CT27 CY25:CY27 CU25:CX31 CR28:CT31 CY28:DA31 B29:Q31 AL29:AL31 BM29:CF31 BB37:BE39 AL37:AL41 AW37:AW41 AX37:BA42 AL42:AW42 AO43 AT43 B43:G48 AW43:BE54 AO45:AO47 AT45:AT47 B49:C49 AO49 AT49 AO51:AO53 AT51:AT53 BM55:BN55 BP55:BS55 BW55:BX55 BZ55:CC55 CQ55:DJ55 B56">
    <cfRule type="expression" dxfId="13" priority="21" stopIfTrue="1">
      <formula>#REF!=1</formula>
    </cfRule>
  </conditionalFormatting>
  <pageMargins left="0.59055118110236227" right="0" top="0.59055118110236227" bottom="0.39370078740157483" header="0.51181102362204722" footer="0.51181102362204722"/>
  <pageSetup paperSize="9" scale="99" orientation="portrait" horizontalDpi="4294967294" verticalDpi="0"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8"/>
    <pageSetUpPr fitToPage="1"/>
  </sheetPr>
  <dimension ref="A1:O302"/>
  <sheetViews>
    <sheetView workbookViewId="0">
      <selection activeCell="Q160" sqref="Q160"/>
    </sheetView>
  </sheetViews>
  <sheetFormatPr defaultColWidth="8.875" defaultRowHeight="13.5"/>
  <cols>
    <col min="1" max="1" width="4.5" style="1" customWidth="1"/>
    <col min="2" max="10" width="8.875" style="1"/>
    <col min="11" max="11" width="8.625" style="1" customWidth="1"/>
    <col min="12" max="12" width="0" style="1" hidden="1" customWidth="1"/>
    <col min="13" max="13" width="8.25" style="1" hidden="1" customWidth="1"/>
    <col min="14" max="14" width="7.625" style="1" hidden="1" customWidth="1"/>
    <col min="15" max="15" width="13.875" style="1" customWidth="1"/>
    <col min="16" max="16384" width="8.875" style="1"/>
  </cols>
  <sheetData>
    <row r="1" spans="1:14" ht="32.1" customHeight="1">
      <c r="B1" s="507" t="s">
        <v>1482</v>
      </c>
      <c r="C1" s="507"/>
      <c r="D1" s="507"/>
      <c r="E1" s="507"/>
      <c r="F1" s="507"/>
      <c r="G1" s="507"/>
      <c r="H1" s="507"/>
      <c r="I1" s="507"/>
      <c r="J1" s="507"/>
      <c r="K1" s="507"/>
    </row>
    <row r="2" spans="1:14">
      <c r="B2" s="502" t="s">
        <v>1317</v>
      </c>
      <c r="C2" s="502"/>
      <c r="D2" s="502"/>
      <c r="E2" s="502"/>
      <c r="F2" s="502"/>
      <c r="G2" s="502"/>
      <c r="H2" s="502"/>
      <c r="I2" s="502"/>
    </row>
    <row r="3" spans="1:14">
      <c r="B3" s="502"/>
      <c r="C3" s="502"/>
      <c r="D3" s="502"/>
      <c r="E3" s="502"/>
      <c r="F3" s="502"/>
      <c r="G3" s="502"/>
      <c r="H3" s="502"/>
      <c r="I3" s="502"/>
    </row>
    <row r="4" spans="1:14" ht="10.5" customHeight="1">
      <c r="B4" s="415" t="s">
        <v>7</v>
      </c>
      <c r="C4" s="415"/>
      <c r="D4" s="502" t="s">
        <v>1277</v>
      </c>
      <c r="E4" s="502"/>
      <c r="N4" s="513" t="s">
        <v>1483</v>
      </c>
    </row>
    <row r="5" spans="1:14" ht="10.5" customHeight="1" thickBot="1">
      <c r="B5" s="415"/>
      <c r="C5" s="415"/>
      <c r="D5" s="503"/>
      <c r="E5" s="503"/>
      <c r="F5" s="83"/>
      <c r="G5" s="83"/>
      <c r="H5" s="83"/>
      <c r="I5" s="83"/>
      <c r="J5" s="83"/>
      <c r="K5" s="83"/>
      <c r="N5" s="513"/>
    </row>
    <row r="6" spans="1:14" ht="6" customHeight="1">
      <c r="A6" s="475">
        <v>1</v>
      </c>
      <c r="B6" s="511" t="s">
        <v>1278</v>
      </c>
      <c r="C6" s="504" t="s">
        <v>944</v>
      </c>
      <c r="D6" s="483" t="s">
        <v>1284</v>
      </c>
      <c r="E6" s="483"/>
      <c r="F6" s="483"/>
      <c r="G6" s="84"/>
      <c r="H6" s="84"/>
      <c r="I6" s="84"/>
      <c r="J6" s="84"/>
      <c r="K6" s="86"/>
      <c r="M6" s="474">
        <v>6000</v>
      </c>
      <c r="N6" s="513">
        <v>1800</v>
      </c>
    </row>
    <row r="7" spans="1:14" ht="6" customHeight="1">
      <c r="A7" s="475"/>
      <c r="B7" s="508"/>
      <c r="C7" s="500"/>
      <c r="D7" s="415"/>
      <c r="E7" s="415"/>
      <c r="F7" s="415"/>
      <c r="K7" s="87"/>
      <c r="M7" s="474"/>
      <c r="N7" s="513"/>
    </row>
    <row r="8" spans="1:14" ht="6" customHeight="1">
      <c r="A8" s="475"/>
      <c r="B8" s="508" t="s">
        <v>1279</v>
      </c>
      <c r="C8" s="500" t="s">
        <v>1282</v>
      </c>
      <c r="D8" s="415"/>
      <c r="E8" s="415"/>
      <c r="F8" s="415"/>
      <c r="J8" s="415"/>
      <c r="K8" s="475"/>
      <c r="M8" s="474"/>
      <c r="N8" s="513"/>
    </row>
    <row r="9" spans="1:14" ht="6" customHeight="1">
      <c r="A9" s="475"/>
      <c r="B9" s="508"/>
      <c r="C9" s="500"/>
      <c r="D9" s="415"/>
      <c r="E9" s="415"/>
      <c r="F9" s="415"/>
      <c r="J9" s="415"/>
      <c r="K9" s="475"/>
      <c r="M9" s="474"/>
      <c r="N9" s="513"/>
    </row>
    <row r="10" spans="1:14" ht="6" customHeight="1">
      <c r="A10" s="475"/>
      <c r="B10" s="508" t="s">
        <v>1281</v>
      </c>
      <c r="C10" s="500" t="s">
        <v>1283</v>
      </c>
      <c r="D10" s="415" t="str">
        <f>IF(B6="","",VLOOKUP(B6,登録ナンバー!$A$4:$I$575,7,0))</f>
        <v>脇野佳邦</v>
      </c>
      <c r="E10" s="415"/>
      <c r="F10" s="476" t="s">
        <v>1280</v>
      </c>
      <c r="G10" s="415"/>
      <c r="H10" s="476" t="str">
        <f>IF(B10="","",VLOOKUP(B10,登録ナンバー!$A$4:$I$575,7,0))</f>
        <v>鈴木英夫</v>
      </c>
      <c r="I10" s="415"/>
      <c r="J10" s="476" t="s">
        <v>731</v>
      </c>
      <c r="K10" s="475"/>
      <c r="M10" s="474"/>
      <c r="N10" s="513"/>
    </row>
    <row r="11" spans="1:14" ht="6" customHeight="1">
      <c r="A11" s="475"/>
      <c r="B11" s="485"/>
      <c r="C11" s="487"/>
      <c r="D11" s="415"/>
      <c r="E11" s="415"/>
      <c r="F11" s="476"/>
      <c r="G11" s="415"/>
      <c r="H11" s="476"/>
      <c r="I11" s="415"/>
      <c r="J11" s="476"/>
      <c r="K11" s="475"/>
      <c r="M11" s="474"/>
      <c r="N11" s="513"/>
    </row>
    <row r="12" spans="1:14" ht="6" customHeight="1">
      <c r="A12" s="475"/>
      <c r="B12" s="508"/>
      <c r="C12" s="500"/>
      <c r="D12" s="415"/>
      <c r="E12" s="415"/>
      <c r="F12" s="476"/>
      <c r="G12" s="415"/>
      <c r="H12" s="476"/>
      <c r="I12" s="415"/>
      <c r="J12" s="476"/>
      <c r="K12" s="475"/>
      <c r="M12" s="474"/>
      <c r="N12" s="513"/>
    </row>
    <row r="13" spans="1:14" ht="6" customHeight="1">
      <c r="A13" s="475"/>
      <c r="B13" s="508"/>
      <c r="C13" s="500"/>
      <c r="D13" s="415"/>
      <c r="E13" s="415"/>
      <c r="F13" s="476"/>
      <c r="G13" s="415"/>
      <c r="H13" s="476"/>
      <c r="I13" s="415"/>
      <c r="J13" s="476"/>
      <c r="K13" s="475"/>
      <c r="M13" s="474"/>
      <c r="N13" s="513"/>
    </row>
    <row r="14" spans="1:14" ht="6" customHeight="1">
      <c r="A14" s="475"/>
      <c r="B14" s="486"/>
      <c r="C14" s="488"/>
      <c r="D14" s="415" t="str">
        <f>IF(C6="","",VLOOKUP(C6,登録ナンバー!$A$4:$I$575,7,0))</f>
        <v>伊吹邦子</v>
      </c>
      <c r="E14" s="415"/>
      <c r="F14" s="476" t="str">
        <f>IF(C8="","",VLOOKUP(C8,登録ナンバー!$A$4:$I$575,7,0))</f>
        <v>松井美和子</v>
      </c>
      <c r="G14" s="415"/>
      <c r="H14" s="476" t="str">
        <f>IF(C10="","",VLOOKUP(C10,登録ナンバー!$A$4:$I$575,7,0))</f>
        <v>本池清子</v>
      </c>
      <c r="I14" s="415"/>
      <c r="J14" s="476" t="s">
        <v>731</v>
      </c>
      <c r="K14" s="475"/>
      <c r="L14" s="489">
        <v>6000</v>
      </c>
      <c r="M14" s="474"/>
      <c r="N14" s="513"/>
    </row>
    <row r="15" spans="1:14" ht="6" customHeight="1">
      <c r="A15" s="475"/>
      <c r="B15" s="508"/>
      <c r="C15" s="500"/>
      <c r="D15" s="415"/>
      <c r="E15" s="415"/>
      <c r="F15" s="476"/>
      <c r="G15" s="415"/>
      <c r="H15" s="476"/>
      <c r="I15" s="415"/>
      <c r="J15" s="476"/>
      <c r="K15" s="475"/>
      <c r="L15" s="489"/>
      <c r="M15" s="474"/>
      <c r="N15" s="513"/>
    </row>
    <row r="16" spans="1:14" ht="6" customHeight="1">
      <c r="A16" s="475"/>
      <c r="B16" s="508"/>
      <c r="C16" s="500"/>
      <c r="D16" s="415"/>
      <c r="E16" s="415"/>
      <c r="F16" s="476"/>
      <c r="G16" s="415"/>
      <c r="H16" s="476"/>
      <c r="I16" s="415"/>
      <c r="J16" s="476"/>
      <c r="K16" s="475"/>
      <c r="L16" s="489"/>
      <c r="M16" s="474"/>
      <c r="N16" s="513"/>
    </row>
    <row r="17" spans="1:14" ht="6" customHeight="1" thickBot="1">
      <c r="A17" s="475"/>
      <c r="B17" s="512"/>
      <c r="C17" s="505"/>
      <c r="D17" s="477"/>
      <c r="E17" s="477"/>
      <c r="F17" s="481"/>
      <c r="G17" s="477"/>
      <c r="H17" s="481"/>
      <c r="I17" s="477"/>
      <c r="J17" s="481"/>
      <c r="K17" s="482"/>
      <c r="L17" s="489"/>
      <c r="M17" s="474"/>
      <c r="N17" s="513"/>
    </row>
    <row r="18" spans="1:14" ht="6" customHeight="1" thickTop="1">
      <c r="A18" s="475">
        <v>2</v>
      </c>
      <c r="B18" s="509" t="s">
        <v>1306</v>
      </c>
      <c r="C18" s="488" t="s">
        <v>1285</v>
      </c>
      <c r="D18" s="483" t="s">
        <v>1305</v>
      </c>
      <c r="E18" s="483"/>
      <c r="F18" s="483"/>
      <c r="G18" s="84"/>
      <c r="H18" s="84"/>
      <c r="I18" s="84"/>
      <c r="J18" s="84"/>
      <c r="K18" s="86"/>
      <c r="M18" s="474">
        <v>9000</v>
      </c>
      <c r="N18" s="513">
        <v>2400</v>
      </c>
    </row>
    <row r="19" spans="1:14" ht="6" customHeight="1">
      <c r="A19" s="475"/>
      <c r="B19" s="508"/>
      <c r="C19" s="500"/>
      <c r="D19" s="415"/>
      <c r="E19" s="415"/>
      <c r="F19" s="415"/>
      <c r="K19" s="87"/>
      <c r="M19" s="474"/>
      <c r="N19" s="513"/>
    </row>
    <row r="20" spans="1:14" ht="6" customHeight="1">
      <c r="A20" s="475"/>
      <c r="B20" s="508" t="s">
        <v>1307</v>
      </c>
      <c r="C20" s="500" t="s">
        <v>1285</v>
      </c>
      <c r="D20" s="415"/>
      <c r="E20" s="415"/>
      <c r="F20" s="415"/>
      <c r="J20" s="415"/>
      <c r="K20" s="475"/>
      <c r="M20" s="474"/>
      <c r="N20" s="513"/>
    </row>
    <row r="21" spans="1:14" ht="6" customHeight="1">
      <c r="A21" s="475"/>
      <c r="B21" s="508"/>
      <c r="C21" s="500"/>
      <c r="D21" s="415"/>
      <c r="E21" s="415"/>
      <c r="F21" s="415"/>
      <c r="J21" s="415"/>
      <c r="K21" s="475"/>
      <c r="M21" s="474"/>
      <c r="N21" s="513"/>
    </row>
    <row r="22" spans="1:14" ht="6" customHeight="1">
      <c r="A22" s="475"/>
      <c r="B22" s="508" t="s">
        <v>1308</v>
      </c>
      <c r="C22" s="500" t="s">
        <v>1285</v>
      </c>
      <c r="D22" s="415" t="str">
        <f>IF(B18="","",VLOOKUP(B18,登録ナンバー!$A$4:$I$575,7,0))</f>
        <v>廣瀬淳</v>
      </c>
      <c r="E22" s="415"/>
      <c r="F22" s="476" t="str">
        <f>IF(B20="","",VLOOKUP(B20,登録ナンバー!$A$4:$I$575,7,0))</f>
        <v>落合良弘</v>
      </c>
      <c r="G22" s="415"/>
      <c r="H22" s="476" t="str">
        <f>IF(B22="","",VLOOKUP(B22,登録ナンバー!$A$4:$I$575,7,0))</f>
        <v>中山泰嘉</v>
      </c>
      <c r="I22" s="415"/>
      <c r="J22" s="476" t="str">
        <f>IF(B24="","",VLOOKUP(B24,登録ナンバー!$A$4:$I$575,7,0))</f>
        <v/>
      </c>
      <c r="K22" s="475"/>
      <c r="M22" s="474"/>
      <c r="N22" s="513"/>
    </row>
    <row r="23" spans="1:14" ht="6" customHeight="1">
      <c r="A23" s="475"/>
      <c r="B23" s="508"/>
      <c r="C23" s="500"/>
      <c r="D23" s="415"/>
      <c r="E23" s="415"/>
      <c r="F23" s="476"/>
      <c r="G23" s="415"/>
      <c r="H23" s="476"/>
      <c r="I23" s="415"/>
      <c r="J23" s="476"/>
      <c r="K23" s="475"/>
      <c r="M23" s="474"/>
      <c r="N23" s="513"/>
    </row>
    <row r="24" spans="1:14" ht="6" customHeight="1">
      <c r="A24" s="475"/>
      <c r="B24" s="508"/>
      <c r="C24" s="500"/>
      <c r="D24" s="415"/>
      <c r="E24" s="415"/>
      <c r="F24" s="476"/>
      <c r="G24" s="415"/>
      <c r="H24" s="476"/>
      <c r="I24" s="415"/>
      <c r="J24" s="476"/>
      <c r="K24" s="475"/>
      <c r="M24" s="474"/>
      <c r="N24" s="513"/>
    </row>
    <row r="25" spans="1:14" ht="6" customHeight="1">
      <c r="A25" s="475"/>
      <c r="B25" s="508"/>
      <c r="C25" s="500"/>
      <c r="D25" s="415"/>
      <c r="E25" s="415"/>
      <c r="F25" s="476"/>
      <c r="G25" s="415"/>
      <c r="H25" s="476"/>
      <c r="I25" s="415"/>
      <c r="J25" s="476"/>
      <c r="K25" s="475"/>
      <c r="M25" s="474"/>
      <c r="N25" s="513"/>
    </row>
    <row r="26" spans="1:14" ht="6" customHeight="1">
      <c r="A26" s="475"/>
      <c r="B26" s="508"/>
      <c r="C26" s="500"/>
      <c r="D26" s="415" t="s">
        <v>1484</v>
      </c>
      <c r="E26" s="415"/>
      <c r="F26" s="476" t="s">
        <v>1309</v>
      </c>
      <c r="G26" s="415"/>
      <c r="H26" s="476" t="s">
        <v>1310</v>
      </c>
      <c r="I26" s="415"/>
      <c r="J26" s="476" t="str">
        <f>IF(C24="","",VLOOKUP(C24,登録ナンバー!$A$4:$I$575,7,0))</f>
        <v/>
      </c>
      <c r="K26" s="475"/>
      <c r="L26" s="489">
        <v>9000</v>
      </c>
      <c r="M26" s="474"/>
      <c r="N26" s="513"/>
    </row>
    <row r="27" spans="1:14" ht="6" customHeight="1">
      <c r="A27" s="475"/>
      <c r="B27" s="508"/>
      <c r="C27" s="500"/>
      <c r="D27" s="415"/>
      <c r="E27" s="415"/>
      <c r="F27" s="476"/>
      <c r="G27" s="415"/>
      <c r="H27" s="476"/>
      <c r="I27" s="415"/>
      <c r="J27" s="476"/>
      <c r="K27" s="475"/>
      <c r="L27" s="489"/>
      <c r="M27" s="474"/>
      <c r="N27" s="513"/>
    </row>
    <row r="28" spans="1:14" ht="6" customHeight="1">
      <c r="A28" s="475"/>
      <c r="B28" s="508"/>
      <c r="C28" s="500"/>
      <c r="D28" s="415"/>
      <c r="E28" s="415"/>
      <c r="F28" s="476"/>
      <c r="G28" s="415"/>
      <c r="H28" s="476"/>
      <c r="I28" s="415"/>
      <c r="J28" s="476"/>
      <c r="K28" s="475"/>
      <c r="L28" s="489"/>
      <c r="M28" s="474"/>
      <c r="N28" s="513"/>
    </row>
    <row r="29" spans="1:14" ht="6" customHeight="1" thickBot="1">
      <c r="A29" s="475"/>
      <c r="B29" s="485"/>
      <c r="C29" s="505"/>
      <c r="D29" s="477"/>
      <c r="E29" s="477"/>
      <c r="F29" s="481"/>
      <c r="G29" s="477"/>
      <c r="H29" s="481"/>
      <c r="I29" s="477"/>
      <c r="J29" s="481"/>
      <c r="K29" s="482"/>
      <c r="L29" s="489"/>
      <c r="M29" s="474"/>
      <c r="N29" s="513"/>
    </row>
    <row r="30" spans="1:14" ht="6" customHeight="1" thickTop="1">
      <c r="A30" s="475">
        <v>3</v>
      </c>
      <c r="B30" s="509" t="s">
        <v>1312</v>
      </c>
      <c r="C30" s="488" t="s">
        <v>430</v>
      </c>
      <c r="D30" s="483" t="s">
        <v>1311</v>
      </c>
      <c r="E30" s="483"/>
      <c r="F30" s="483"/>
      <c r="G30" s="84"/>
      <c r="H30" s="84"/>
      <c r="I30" s="84"/>
      <c r="J30" s="84"/>
      <c r="K30" s="86"/>
      <c r="M30" s="474">
        <v>6000</v>
      </c>
      <c r="N30" s="513">
        <v>1800</v>
      </c>
    </row>
    <row r="31" spans="1:14" ht="6" customHeight="1">
      <c r="A31" s="475"/>
      <c r="B31" s="508"/>
      <c r="C31" s="500"/>
      <c r="D31" s="415"/>
      <c r="E31" s="415"/>
      <c r="F31" s="415"/>
      <c r="K31" s="87"/>
      <c r="M31" s="474"/>
      <c r="N31" s="513"/>
    </row>
    <row r="32" spans="1:14" ht="6" customHeight="1">
      <c r="A32" s="475"/>
      <c r="B32" s="508" t="s">
        <v>1313</v>
      </c>
      <c r="C32" s="500" t="s">
        <v>1315</v>
      </c>
      <c r="D32" s="415"/>
      <c r="E32" s="415"/>
      <c r="F32" s="415"/>
      <c r="J32" s="415"/>
      <c r="K32" s="475"/>
      <c r="M32" s="474"/>
      <c r="N32" s="513"/>
    </row>
    <row r="33" spans="1:14" ht="6" customHeight="1">
      <c r="A33" s="475"/>
      <c r="B33" s="508"/>
      <c r="C33" s="500"/>
      <c r="D33" s="415"/>
      <c r="E33" s="415"/>
      <c r="F33" s="415"/>
      <c r="J33" s="415"/>
      <c r="K33" s="475"/>
      <c r="M33" s="474"/>
      <c r="N33" s="513"/>
    </row>
    <row r="34" spans="1:14" ht="6" customHeight="1">
      <c r="A34" s="475"/>
      <c r="B34" s="508" t="s">
        <v>1314</v>
      </c>
      <c r="C34" s="500" t="s">
        <v>1316</v>
      </c>
      <c r="D34" s="415" t="str">
        <f>IF(B30="","",VLOOKUP(B30,登録ナンバー!$A$4:$I$575,7,0))</f>
        <v>寺村浩一</v>
      </c>
      <c r="E34" s="415"/>
      <c r="F34" s="476" t="str">
        <f>IF(B32="","",VLOOKUP(B32,登録ナンバー!$A$4:$I$575,7,0))</f>
        <v>佐治武</v>
      </c>
      <c r="G34" s="415"/>
      <c r="H34" s="476" t="str">
        <f>IF(B34="","",VLOOKUP(B34,登録ナンバー!$A$4:$I$575,7,0))</f>
        <v>森本進太郎</v>
      </c>
      <c r="I34" s="415"/>
      <c r="J34" s="476" t="str">
        <f>IF(B36="","",VLOOKUP(B36,登録ナンバー!$A$4:$I$575,7,0))</f>
        <v/>
      </c>
      <c r="K34" s="475"/>
      <c r="M34" s="474"/>
      <c r="N34" s="513"/>
    </row>
    <row r="35" spans="1:14" ht="6" customHeight="1">
      <c r="A35" s="475"/>
      <c r="B35" s="508"/>
      <c r="C35" s="500"/>
      <c r="D35" s="415"/>
      <c r="E35" s="415"/>
      <c r="F35" s="476"/>
      <c r="G35" s="415"/>
      <c r="H35" s="476"/>
      <c r="I35" s="415"/>
      <c r="J35" s="476"/>
      <c r="K35" s="475"/>
      <c r="M35" s="474"/>
      <c r="N35" s="513"/>
    </row>
    <row r="36" spans="1:14" ht="6" customHeight="1">
      <c r="A36" s="475"/>
      <c r="B36" s="508"/>
      <c r="C36" s="500"/>
      <c r="D36" s="415"/>
      <c r="E36" s="415"/>
      <c r="F36" s="476"/>
      <c r="G36" s="415"/>
      <c r="H36" s="476"/>
      <c r="I36" s="415"/>
      <c r="J36" s="476"/>
      <c r="K36" s="475"/>
      <c r="M36" s="474"/>
      <c r="N36" s="513"/>
    </row>
    <row r="37" spans="1:14" ht="6" customHeight="1">
      <c r="A37" s="475"/>
      <c r="B37" s="508"/>
      <c r="C37" s="500"/>
      <c r="D37" s="415"/>
      <c r="E37" s="415"/>
      <c r="F37" s="476"/>
      <c r="G37" s="415"/>
      <c r="H37" s="476"/>
      <c r="I37" s="415"/>
      <c r="J37" s="476"/>
      <c r="K37" s="475"/>
      <c r="M37" s="474"/>
      <c r="N37" s="513"/>
    </row>
    <row r="38" spans="1:14" ht="6" customHeight="1">
      <c r="A38" s="475"/>
      <c r="B38" s="508"/>
      <c r="C38" s="500"/>
      <c r="D38" s="415" t="str">
        <f>IF(C30="","",VLOOKUP(C30,登録ナンバー!$A$4:$I$575,7,0))</f>
        <v>三原啓子</v>
      </c>
      <c r="E38" s="415"/>
      <c r="F38" s="476" t="str">
        <f>IF(C32="","",VLOOKUP(C32,登録ナンバー!$A$4:$I$575,7,0))</f>
        <v>大脇和世</v>
      </c>
      <c r="G38" s="415"/>
      <c r="H38" s="476" t="str">
        <f>IF(C34="","",VLOOKUP(C34,登録ナンバー!$A$4:$I$575,7,0))</f>
        <v>堀田明子</v>
      </c>
      <c r="I38" s="415"/>
      <c r="J38" s="476" t="str">
        <f>IF(C36="","",VLOOKUP(C36,登録ナンバー!$A$4:$I$575,7,0))</f>
        <v/>
      </c>
      <c r="K38" s="475"/>
      <c r="L38" s="489">
        <v>9000</v>
      </c>
      <c r="M38" s="474"/>
      <c r="N38" s="513"/>
    </row>
    <row r="39" spans="1:14" ht="6" customHeight="1">
      <c r="A39" s="475"/>
      <c r="B39" s="508"/>
      <c r="C39" s="500"/>
      <c r="D39" s="415"/>
      <c r="E39" s="415"/>
      <c r="F39" s="476"/>
      <c r="G39" s="415"/>
      <c r="H39" s="476"/>
      <c r="I39" s="415"/>
      <c r="J39" s="476"/>
      <c r="K39" s="475"/>
      <c r="L39" s="489"/>
      <c r="M39" s="474"/>
      <c r="N39" s="513"/>
    </row>
    <row r="40" spans="1:14" ht="6" customHeight="1">
      <c r="A40" s="475"/>
      <c r="B40" s="508"/>
      <c r="C40" s="500"/>
      <c r="D40" s="415"/>
      <c r="E40" s="415"/>
      <c r="F40" s="476"/>
      <c r="G40" s="415"/>
      <c r="H40" s="476"/>
      <c r="I40" s="415"/>
      <c r="J40" s="476"/>
      <c r="K40" s="475"/>
      <c r="L40" s="489"/>
      <c r="M40" s="474"/>
      <c r="N40" s="513"/>
    </row>
    <row r="41" spans="1:14" ht="6" customHeight="1" thickBot="1">
      <c r="A41" s="475"/>
      <c r="B41" s="485"/>
      <c r="C41" s="505"/>
      <c r="D41" s="477"/>
      <c r="E41" s="477"/>
      <c r="F41" s="481"/>
      <c r="G41" s="477"/>
      <c r="H41" s="481"/>
      <c r="I41" s="477"/>
      <c r="J41" s="481"/>
      <c r="K41" s="482"/>
      <c r="L41" s="489"/>
      <c r="M41" s="474"/>
      <c r="N41" s="513"/>
    </row>
    <row r="42" spans="1:14" ht="6" customHeight="1" thickTop="1">
      <c r="A42" s="475">
        <v>4</v>
      </c>
      <c r="B42" s="509" t="s">
        <v>1333</v>
      </c>
      <c r="C42" s="488" t="s">
        <v>1336</v>
      </c>
      <c r="D42" s="483" t="s">
        <v>1332</v>
      </c>
      <c r="E42" s="483"/>
      <c r="F42" s="483"/>
      <c r="G42" s="84"/>
      <c r="H42" s="84"/>
      <c r="I42" s="84"/>
      <c r="J42" s="84"/>
      <c r="K42" s="370"/>
      <c r="M42" s="484">
        <v>8000</v>
      </c>
      <c r="N42" s="513">
        <v>2200</v>
      </c>
    </row>
    <row r="43" spans="1:14" ht="6" customHeight="1">
      <c r="A43" s="475"/>
      <c r="B43" s="508"/>
      <c r="C43" s="500"/>
      <c r="D43" s="415"/>
      <c r="E43" s="415"/>
      <c r="F43" s="415"/>
      <c r="K43" s="88"/>
      <c r="M43" s="484"/>
      <c r="N43" s="513"/>
    </row>
    <row r="44" spans="1:14" ht="6" customHeight="1">
      <c r="A44" s="475"/>
      <c r="B44" s="508" t="s">
        <v>1334</v>
      </c>
      <c r="C44" s="500" t="s">
        <v>1337</v>
      </c>
      <c r="D44" s="415"/>
      <c r="E44" s="415"/>
      <c r="F44" s="415"/>
      <c r="J44" s="415"/>
      <c r="K44" s="475"/>
      <c r="M44" s="484"/>
      <c r="N44" s="513"/>
    </row>
    <row r="45" spans="1:14" ht="6" customHeight="1">
      <c r="A45" s="475"/>
      <c r="B45" s="508"/>
      <c r="C45" s="500"/>
      <c r="D45" s="415"/>
      <c r="E45" s="415"/>
      <c r="F45" s="415"/>
      <c r="J45" s="415"/>
      <c r="K45" s="475"/>
      <c r="M45" s="484"/>
      <c r="N45" s="513"/>
    </row>
    <row r="46" spans="1:14" ht="6" customHeight="1">
      <c r="A46" s="475"/>
      <c r="B46" s="508" t="s">
        <v>1285</v>
      </c>
      <c r="C46" s="500" t="s">
        <v>1285</v>
      </c>
      <c r="D46" s="415" t="str">
        <f>IF(B42="","",VLOOKUP(B42,登録ナンバー!$A$4:$I$575,7,0))</f>
        <v>杉山邦夫</v>
      </c>
      <c r="E46" s="415"/>
      <c r="F46" s="476" t="str">
        <f>IF(B44="","",VLOOKUP(B44,登録ナンバー!$A$4:$I$575,7,0))</f>
        <v>野村良平</v>
      </c>
      <c r="G46" s="415"/>
      <c r="H46" s="476" t="s">
        <v>1335</v>
      </c>
      <c r="I46" s="415"/>
      <c r="J46" s="476" t="str">
        <f>IF(B48="","",VLOOKUP(B48,登録ナンバー!$A$4:$I$575,7,0))</f>
        <v/>
      </c>
      <c r="K46" s="475"/>
      <c r="M46" s="484"/>
      <c r="N46" s="513"/>
    </row>
    <row r="47" spans="1:14" ht="6" customHeight="1">
      <c r="A47" s="475"/>
      <c r="B47" s="508"/>
      <c r="C47" s="500"/>
      <c r="D47" s="415"/>
      <c r="E47" s="415"/>
      <c r="F47" s="476"/>
      <c r="G47" s="415"/>
      <c r="H47" s="476"/>
      <c r="I47" s="415"/>
      <c r="J47" s="476"/>
      <c r="K47" s="475"/>
      <c r="M47" s="484"/>
      <c r="N47" s="513"/>
    </row>
    <row r="48" spans="1:14" ht="6" customHeight="1">
      <c r="A48" s="475"/>
      <c r="B48" s="508"/>
      <c r="C48" s="500"/>
      <c r="D48" s="415"/>
      <c r="E48" s="415"/>
      <c r="F48" s="476"/>
      <c r="G48" s="415"/>
      <c r="H48" s="476"/>
      <c r="I48" s="415"/>
      <c r="J48" s="476"/>
      <c r="K48" s="475"/>
      <c r="M48" s="484"/>
      <c r="N48" s="513"/>
    </row>
    <row r="49" spans="1:14" ht="6" customHeight="1">
      <c r="A49" s="475"/>
      <c r="B49" s="508"/>
      <c r="C49" s="500"/>
      <c r="D49" s="415"/>
      <c r="E49" s="415"/>
      <c r="F49" s="476"/>
      <c r="G49" s="415"/>
      <c r="H49" s="476"/>
      <c r="I49" s="415"/>
      <c r="J49" s="476"/>
      <c r="K49" s="475"/>
      <c r="M49" s="484"/>
      <c r="N49" s="513"/>
    </row>
    <row r="50" spans="1:14" ht="6" customHeight="1">
      <c r="A50" s="475"/>
      <c r="B50" s="508"/>
      <c r="C50" s="500"/>
      <c r="D50" s="415" t="str">
        <f>IF(C42="","",VLOOKUP(C42,登録ナンバー!$A$4:$I$575,7,0))</f>
        <v>木村美香</v>
      </c>
      <c r="E50" s="415"/>
      <c r="F50" s="476" t="str">
        <f>IF(C44="","",VLOOKUP(C44,登録ナンバー!$A$4:$I$575,7,0))</f>
        <v>日高眞規子</v>
      </c>
      <c r="G50" s="415"/>
      <c r="H50" s="476" t="s">
        <v>1338</v>
      </c>
      <c r="I50" s="415"/>
      <c r="J50" s="476" t="str">
        <f>IF(C48="","",VLOOKUP(C48,登録ナンバー!$A$4:$I$575,7,0))</f>
        <v/>
      </c>
      <c r="K50" s="475"/>
      <c r="M50" s="484"/>
      <c r="N50" s="513"/>
    </row>
    <row r="51" spans="1:14" ht="6" customHeight="1">
      <c r="A51" s="475"/>
      <c r="B51" s="508"/>
      <c r="C51" s="500"/>
      <c r="D51" s="415"/>
      <c r="E51" s="415"/>
      <c r="F51" s="476"/>
      <c r="G51" s="415"/>
      <c r="H51" s="476"/>
      <c r="I51" s="415"/>
      <c r="J51" s="476"/>
      <c r="K51" s="475"/>
      <c r="L51" s="476">
        <v>5000</v>
      </c>
      <c r="M51" s="484"/>
      <c r="N51" s="513"/>
    </row>
    <row r="52" spans="1:14" ht="6" customHeight="1">
      <c r="A52" s="475"/>
      <c r="B52" s="508"/>
      <c r="C52" s="500"/>
      <c r="D52" s="415"/>
      <c r="E52" s="415"/>
      <c r="F52" s="476"/>
      <c r="G52" s="415"/>
      <c r="H52" s="476"/>
      <c r="I52" s="415"/>
      <c r="J52" s="476"/>
      <c r="K52" s="475"/>
      <c r="L52" s="476"/>
      <c r="M52" s="484"/>
      <c r="N52" s="513"/>
    </row>
    <row r="53" spans="1:14" ht="6" customHeight="1" thickBot="1">
      <c r="A53" s="475"/>
      <c r="B53" s="485"/>
      <c r="C53" s="487"/>
      <c r="D53" s="477"/>
      <c r="E53" s="477"/>
      <c r="F53" s="481"/>
      <c r="G53" s="477"/>
      <c r="H53" s="481"/>
      <c r="I53" s="477"/>
      <c r="J53" s="481"/>
      <c r="K53" s="482"/>
      <c r="L53" s="476"/>
      <c r="M53" s="484"/>
      <c r="N53" s="513"/>
    </row>
    <row r="54" spans="1:14" ht="6" customHeight="1" thickTop="1">
      <c r="A54" s="475">
        <v>5</v>
      </c>
      <c r="B54" s="509" t="s">
        <v>1347</v>
      </c>
      <c r="C54" s="501" t="s">
        <v>1351</v>
      </c>
      <c r="D54" s="483" t="s">
        <v>1346</v>
      </c>
      <c r="E54" s="483"/>
      <c r="F54" s="483"/>
      <c r="G54" s="84"/>
      <c r="H54" s="84"/>
      <c r="I54" s="84"/>
      <c r="J54" s="84"/>
      <c r="K54" s="86"/>
      <c r="M54" s="474">
        <v>8000</v>
      </c>
      <c r="N54" s="513">
        <v>2200</v>
      </c>
    </row>
    <row r="55" spans="1:14" ht="6" customHeight="1">
      <c r="A55" s="475"/>
      <c r="B55" s="508"/>
      <c r="C55" s="500"/>
      <c r="D55" s="415"/>
      <c r="E55" s="415"/>
      <c r="F55" s="415"/>
      <c r="K55" s="87"/>
      <c r="M55" s="474"/>
      <c r="N55" s="513"/>
    </row>
    <row r="56" spans="1:14" ht="6" customHeight="1">
      <c r="A56" s="475"/>
      <c r="B56" s="508" t="s">
        <v>1348</v>
      </c>
      <c r="C56" s="500" t="s">
        <v>1353</v>
      </c>
      <c r="D56" s="415"/>
      <c r="E56" s="415"/>
      <c r="F56" s="415"/>
      <c r="J56" s="415"/>
      <c r="K56" s="475"/>
      <c r="M56" s="474"/>
      <c r="N56" s="513"/>
    </row>
    <row r="57" spans="1:14" ht="6" customHeight="1">
      <c r="A57" s="475"/>
      <c r="B57" s="508"/>
      <c r="C57" s="500"/>
      <c r="D57" s="415"/>
      <c r="E57" s="415"/>
      <c r="F57" s="415"/>
      <c r="J57" s="415"/>
      <c r="K57" s="475"/>
      <c r="M57" s="474"/>
      <c r="N57" s="513"/>
    </row>
    <row r="58" spans="1:14" ht="6" customHeight="1">
      <c r="A58" s="475"/>
      <c r="B58" s="508" t="s">
        <v>1349</v>
      </c>
      <c r="C58" s="500" t="s">
        <v>1349</v>
      </c>
      <c r="D58" s="415" t="str">
        <f>IF(B54="","",VLOOKUP(B54,登録ナンバー!$A$4:$I$575,7,0))</f>
        <v>森寿人</v>
      </c>
      <c r="E58" s="415"/>
      <c r="F58" s="476" t="str">
        <f>IF(B56="","",VLOOKUP(B56,登録ナンバー!$A$4:$I$575,7,0))</f>
        <v>山本浩之</v>
      </c>
      <c r="G58" s="415"/>
      <c r="H58" s="476" t="s">
        <v>1350</v>
      </c>
      <c r="I58" s="415"/>
      <c r="J58" s="476" t="str">
        <f>IF(B60="","",VLOOKUP(B60,登録ナンバー!$A$4:$I$575,7,0))</f>
        <v/>
      </c>
      <c r="K58" s="475"/>
      <c r="M58" s="474"/>
      <c r="N58" s="513"/>
    </row>
    <row r="59" spans="1:14" ht="6" customHeight="1">
      <c r="A59" s="475"/>
      <c r="B59" s="508"/>
      <c r="C59" s="500"/>
      <c r="D59" s="415"/>
      <c r="E59" s="415"/>
      <c r="F59" s="476"/>
      <c r="G59" s="415"/>
      <c r="H59" s="476"/>
      <c r="I59" s="415"/>
      <c r="J59" s="476"/>
      <c r="K59" s="475"/>
      <c r="M59" s="474"/>
      <c r="N59" s="513"/>
    </row>
    <row r="60" spans="1:14" ht="6" customHeight="1">
      <c r="A60" s="475"/>
      <c r="B60" s="508"/>
      <c r="C60" s="500"/>
      <c r="D60" s="415"/>
      <c r="E60" s="415"/>
      <c r="F60" s="476"/>
      <c r="G60" s="415"/>
      <c r="H60" s="476"/>
      <c r="I60" s="415"/>
      <c r="J60" s="476"/>
      <c r="K60" s="475"/>
      <c r="M60" s="474"/>
      <c r="N60" s="513"/>
    </row>
    <row r="61" spans="1:14" ht="6" customHeight="1">
      <c r="A61" s="475"/>
      <c r="B61" s="508"/>
      <c r="C61" s="500"/>
      <c r="D61" s="415"/>
      <c r="E61" s="415"/>
      <c r="F61" s="476"/>
      <c r="G61" s="415"/>
      <c r="H61" s="476"/>
      <c r="I61" s="415"/>
      <c r="J61" s="476"/>
      <c r="K61" s="475"/>
      <c r="M61" s="474"/>
      <c r="N61" s="513"/>
    </row>
    <row r="62" spans="1:14" ht="6" customHeight="1">
      <c r="A62" s="475"/>
      <c r="B62" s="508"/>
      <c r="C62" s="500"/>
      <c r="D62" s="415" t="str">
        <f>IF(C54="","",VLOOKUP(C54,登録ナンバー!$A$4:$I$575,7,0))</f>
        <v>山口千恵</v>
      </c>
      <c r="E62" s="415"/>
      <c r="F62" s="476" t="str">
        <f>IF(C56="","",VLOOKUP(C56,登録ナンバー!$A$4:$I$575,7,0))</f>
        <v>仙波敬子</v>
      </c>
      <c r="G62" s="415"/>
      <c r="H62" s="476" t="s">
        <v>1361</v>
      </c>
      <c r="I62" s="415"/>
      <c r="J62" s="476" t="str">
        <f>IF(C60="","",VLOOKUP(C60,登録ナンバー!$A$4:$I$575,7,0))</f>
        <v/>
      </c>
      <c r="K62" s="475"/>
      <c r="L62" s="489">
        <v>7000</v>
      </c>
      <c r="M62" s="474"/>
      <c r="N62" s="513"/>
    </row>
    <row r="63" spans="1:14" ht="6" customHeight="1">
      <c r="A63" s="475"/>
      <c r="B63" s="508"/>
      <c r="C63" s="500"/>
      <c r="D63" s="415"/>
      <c r="E63" s="415"/>
      <c r="F63" s="476"/>
      <c r="G63" s="415"/>
      <c r="H63" s="476"/>
      <c r="I63" s="415"/>
      <c r="J63" s="476"/>
      <c r="K63" s="475"/>
      <c r="L63" s="489"/>
      <c r="M63" s="474"/>
      <c r="N63" s="513"/>
    </row>
    <row r="64" spans="1:14" ht="6" customHeight="1">
      <c r="A64" s="475"/>
      <c r="B64" s="508"/>
      <c r="C64" s="500"/>
      <c r="D64" s="415"/>
      <c r="E64" s="415"/>
      <c r="F64" s="476"/>
      <c r="G64" s="415"/>
      <c r="H64" s="476"/>
      <c r="I64" s="415"/>
      <c r="J64" s="476"/>
      <c r="K64" s="475"/>
      <c r="L64" s="489"/>
      <c r="M64" s="474"/>
      <c r="N64" s="513"/>
    </row>
    <row r="65" spans="1:14" ht="6" customHeight="1" thickBot="1">
      <c r="A65" s="475"/>
      <c r="B65" s="485"/>
      <c r="C65" s="505"/>
      <c r="D65" s="477"/>
      <c r="E65" s="477"/>
      <c r="F65" s="481"/>
      <c r="G65" s="477"/>
      <c r="H65" s="481"/>
      <c r="I65" s="477"/>
      <c r="J65" s="481"/>
      <c r="K65" s="482"/>
      <c r="L65" s="489"/>
      <c r="M65" s="474"/>
      <c r="N65" s="513"/>
    </row>
    <row r="66" spans="1:14" ht="6" customHeight="1" thickTop="1">
      <c r="A66" s="475">
        <v>6</v>
      </c>
      <c r="B66" s="509" t="s">
        <v>1376</v>
      </c>
      <c r="C66" s="488" t="s">
        <v>1378</v>
      </c>
      <c r="D66" s="483" t="s">
        <v>1375</v>
      </c>
      <c r="E66" s="483"/>
      <c r="F66" s="483"/>
      <c r="G66" s="84"/>
      <c r="H66" s="84"/>
      <c r="I66" s="84"/>
      <c r="J66" s="84"/>
      <c r="K66" s="86"/>
      <c r="M66" s="474">
        <v>6000</v>
      </c>
      <c r="N66" s="513">
        <v>1800</v>
      </c>
    </row>
    <row r="67" spans="1:14" ht="6" customHeight="1">
      <c r="A67" s="475"/>
      <c r="B67" s="508"/>
      <c r="C67" s="500"/>
      <c r="D67" s="415"/>
      <c r="E67" s="415"/>
      <c r="F67" s="415"/>
      <c r="K67" s="87"/>
      <c r="M67" s="474"/>
      <c r="N67" s="513"/>
    </row>
    <row r="68" spans="1:14" ht="6" customHeight="1">
      <c r="A68" s="475"/>
      <c r="B68" s="508" t="s">
        <v>1013</v>
      </c>
      <c r="C68" s="500" t="s">
        <v>1379</v>
      </c>
      <c r="D68" s="415"/>
      <c r="E68" s="415"/>
      <c r="F68" s="415"/>
      <c r="J68" s="415"/>
      <c r="K68" s="475"/>
      <c r="M68" s="474"/>
      <c r="N68" s="513"/>
    </row>
    <row r="69" spans="1:14" ht="6" customHeight="1">
      <c r="A69" s="475"/>
      <c r="B69" s="508"/>
      <c r="C69" s="500"/>
      <c r="D69" s="415"/>
      <c r="E69" s="415"/>
      <c r="F69" s="415"/>
      <c r="J69" s="415"/>
      <c r="K69" s="475"/>
      <c r="M69" s="474"/>
      <c r="N69" s="513"/>
    </row>
    <row r="70" spans="1:14" ht="6" customHeight="1">
      <c r="A70" s="475"/>
      <c r="B70" s="508" t="s">
        <v>1377</v>
      </c>
      <c r="C70" s="500" t="s">
        <v>1380</v>
      </c>
      <c r="D70" s="415" t="str">
        <f>IF(B66="","",VLOOKUP(B66,登録ナンバー!$A$4:$I$575,7,0))</f>
        <v>平塚 聡</v>
      </c>
      <c r="E70" s="415"/>
      <c r="F70" s="476" t="str">
        <f>IF(B68="","",VLOOKUP(B68,登録ナンバー!$A$4:$I$575,7,0))</f>
        <v>川上英二</v>
      </c>
      <c r="G70" s="415"/>
      <c r="H70" s="476" t="str">
        <f>IF(B70="","",VLOOKUP(B70,登録ナンバー!$A$4:$I$575,7,0))</f>
        <v>成宮康弘</v>
      </c>
      <c r="I70" s="415"/>
      <c r="J70" s="476" t="str">
        <f>IF(B72="","",VLOOKUP(B72,登録ナンバー!$A$4:$I$575,7,0))</f>
        <v/>
      </c>
      <c r="K70" s="475"/>
      <c r="M70" s="474"/>
      <c r="N70" s="513"/>
    </row>
    <row r="71" spans="1:14" ht="6" customHeight="1">
      <c r="A71" s="475"/>
      <c r="B71" s="508"/>
      <c r="C71" s="500"/>
      <c r="D71" s="415"/>
      <c r="E71" s="415"/>
      <c r="F71" s="476"/>
      <c r="G71" s="415"/>
      <c r="H71" s="476"/>
      <c r="I71" s="415"/>
      <c r="J71" s="476"/>
      <c r="K71" s="475"/>
      <c r="M71" s="474"/>
      <c r="N71" s="513"/>
    </row>
    <row r="72" spans="1:14" ht="6" customHeight="1">
      <c r="A72" s="475"/>
      <c r="B72" s="508"/>
      <c r="C72" s="500"/>
      <c r="D72" s="415"/>
      <c r="E72" s="415"/>
      <c r="F72" s="476"/>
      <c r="G72" s="415"/>
      <c r="H72" s="476"/>
      <c r="I72" s="415"/>
      <c r="J72" s="476"/>
      <c r="K72" s="475"/>
      <c r="M72" s="474"/>
      <c r="N72" s="513"/>
    </row>
    <row r="73" spans="1:14" ht="6" customHeight="1">
      <c r="A73" s="475"/>
      <c r="B73" s="508"/>
      <c r="C73" s="500"/>
      <c r="D73" s="415"/>
      <c r="E73" s="415"/>
      <c r="F73" s="476"/>
      <c r="G73" s="415"/>
      <c r="H73" s="476"/>
      <c r="I73" s="415"/>
      <c r="J73" s="476"/>
      <c r="K73" s="475"/>
      <c r="M73" s="474"/>
      <c r="N73" s="513"/>
    </row>
    <row r="74" spans="1:14" ht="6" customHeight="1">
      <c r="A74" s="475"/>
      <c r="B74" s="508"/>
      <c r="C74" s="500"/>
      <c r="D74" s="415" t="str">
        <f>IF(C66="","",VLOOKUP(C66,登録ナンバー!$A$4:$I$575,7,0))</f>
        <v>筒井珠世</v>
      </c>
      <c r="E74" s="415"/>
      <c r="F74" s="476" t="str">
        <f>IF(C68="","",VLOOKUP(C68,登録ナンバー!$A$4:$I$575,7,0))</f>
        <v>辻佳子</v>
      </c>
      <c r="G74" s="415"/>
      <c r="H74" s="476" t="str">
        <f>IF(C70="","",VLOOKUP(C70,登録ナンバー!$A$4:$I$575,7,0))</f>
        <v>竹下光代</v>
      </c>
      <c r="I74" s="415"/>
      <c r="J74" s="476" t="str">
        <f>IF(C72="","",VLOOKUP(C72,登録ナンバー!$A$4:$I$575,7,0))</f>
        <v/>
      </c>
      <c r="K74" s="475"/>
      <c r="L74" s="489">
        <v>8000</v>
      </c>
      <c r="M74" s="474"/>
      <c r="N74" s="513"/>
    </row>
    <row r="75" spans="1:14" ht="6" customHeight="1">
      <c r="A75" s="475"/>
      <c r="B75" s="508"/>
      <c r="C75" s="500"/>
      <c r="D75" s="415"/>
      <c r="E75" s="415"/>
      <c r="F75" s="476"/>
      <c r="G75" s="415"/>
      <c r="H75" s="476"/>
      <c r="I75" s="415"/>
      <c r="J75" s="476"/>
      <c r="K75" s="475"/>
      <c r="L75" s="489"/>
      <c r="M75" s="474"/>
      <c r="N75" s="513"/>
    </row>
    <row r="76" spans="1:14" ht="6" customHeight="1">
      <c r="A76" s="475"/>
      <c r="B76" s="508"/>
      <c r="C76" s="500"/>
      <c r="D76" s="415"/>
      <c r="E76" s="415"/>
      <c r="F76" s="476"/>
      <c r="G76" s="415"/>
      <c r="H76" s="476"/>
      <c r="I76" s="415"/>
      <c r="J76" s="476"/>
      <c r="K76" s="475"/>
      <c r="L76" s="489"/>
      <c r="M76" s="474"/>
      <c r="N76" s="513"/>
    </row>
    <row r="77" spans="1:14" ht="6" customHeight="1" thickBot="1">
      <c r="A77" s="475"/>
      <c r="B77" s="485"/>
      <c r="C77" s="505"/>
      <c r="D77" s="477"/>
      <c r="E77" s="477"/>
      <c r="F77" s="481"/>
      <c r="G77" s="477"/>
      <c r="H77" s="481"/>
      <c r="I77" s="477"/>
      <c r="J77" s="481"/>
      <c r="K77" s="482"/>
      <c r="L77" s="489"/>
      <c r="M77" s="474"/>
      <c r="N77" s="513"/>
    </row>
    <row r="78" spans="1:14" ht="6" customHeight="1" thickTop="1">
      <c r="A78" s="475">
        <v>7</v>
      </c>
      <c r="B78" s="509" t="s">
        <v>1413</v>
      </c>
      <c r="C78" s="488" t="s">
        <v>1415</v>
      </c>
      <c r="D78" s="483" t="s">
        <v>1412</v>
      </c>
      <c r="E78" s="483"/>
      <c r="F78" s="483"/>
      <c r="G78" s="84"/>
      <c r="H78" s="84"/>
      <c r="I78" s="84"/>
      <c r="J78" s="84"/>
      <c r="K78" s="86"/>
      <c r="M78" s="474">
        <v>10000</v>
      </c>
      <c r="N78" s="513">
        <v>2600</v>
      </c>
    </row>
    <row r="79" spans="1:14" ht="6" customHeight="1">
      <c r="A79" s="475"/>
      <c r="B79" s="508"/>
      <c r="C79" s="500"/>
      <c r="D79" s="415"/>
      <c r="E79" s="415"/>
      <c r="F79" s="415"/>
      <c r="K79" s="87"/>
      <c r="M79" s="474"/>
      <c r="N79" s="513"/>
    </row>
    <row r="80" spans="1:14" ht="6" customHeight="1">
      <c r="A80" s="475"/>
      <c r="B80" s="508" t="s">
        <v>1414</v>
      </c>
      <c r="C80" s="500" t="s">
        <v>1415</v>
      </c>
      <c r="D80" s="415"/>
      <c r="E80" s="415"/>
      <c r="F80" s="415"/>
      <c r="J80" s="415"/>
      <c r="K80" s="475"/>
      <c r="M80" s="474"/>
      <c r="N80" s="513"/>
    </row>
    <row r="81" spans="1:14" ht="6" customHeight="1">
      <c r="A81" s="475"/>
      <c r="B81" s="508"/>
      <c r="C81" s="500"/>
      <c r="D81" s="415"/>
      <c r="E81" s="415"/>
      <c r="F81" s="415"/>
      <c r="J81" s="415"/>
      <c r="K81" s="475"/>
      <c r="M81" s="474"/>
      <c r="N81" s="513"/>
    </row>
    <row r="82" spans="1:14" ht="6" customHeight="1">
      <c r="A82" s="475"/>
      <c r="B82" s="508" t="s">
        <v>1415</v>
      </c>
      <c r="C82" s="500" t="s">
        <v>1415</v>
      </c>
      <c r="D82" s="415" t="str">
        <f>IF(B78="","",VLOOKUP(B78,登録ナンバー!$A$4:$I$575,7,0))</f>
        <v>岡本大樹</v>
      </c>
      <c r="E82" s="415"/>
      <c r="F82" s="476" t="s">
        <v>1491</v>
      </c>
      <c r="G82" s="415"/>
      <c r="H82" s="476" t="s">
        <v>1416</v>
      </c>
      <c r="I82" s="415"/>
      <c r="J82" s="476" t="str">
        <f>IF(B84="","",VLOOKUP(B84,登録ナンバー!$A$4:$I$575,7,0))</f>
        <v/>
      </c>
      <c r="K82" s="475"/>
      <c r="M82" s="474"/>
      <c r="N82" s="513"/>
    </row>
    <row r="83" spans="1:14" ht="6" customHeight="1">
      <c r="A83" s="475"/>
      <c r="B83" s="508"/>
      <c r="C83" s="500"/>
      <c r="D83" s="415"/>
      <c r="E83" s="415"/>
      <c r="F83" s="476"/>
      <c r="G83" s="415"/>
      <c r="H83" s="476"/>
      <c r="I83" s="415"/>
      <c r="J83" s="476"/>
      <c r="K83" s="475"/>
      <c r="M83" s="474"/>
      <c r="N83" s="513"/>
    </row>
    <row r="84" spans="1:14" ht="6" customHeight="1">
      <c r="A84" s="475"/>
      <c r="B84" s="508"/>
      <c r="C84" s="500"/>
      <c r="D84" s="415"/>
      <c r="E84" s="415"/>
      <c r="F84" s="476"/>
      <c r="G84" s="415"/>
      <c r="H84" s="476"/>
      <c r="I84" s="415"/>
      <c r="J84" s="476"/>
      <c r="K84" s="475"/>
      <c r="M84" s="474"/>
      <c r="N84" s="513"/>
    </row>
    <row r="85" spans="1:14" ht="6" customHeight="1">
      <c r="A85" s="475"/>
      <c r="B85" s="508"/>
      <c r="C85" s="500"/>
      <c r="D85" s="415"/>
      <c r="E85" s="415"/>
      <c r="F85" s="476"/>
      <c r="G85" s="415"/>
      <c r="H85" s="476"/>
      <c r="I85" s="415"/>
      <c r="J85" s="476"/>
      <c r="K85" s="475"/>
      <c r="M85" s="474"/>
      <c r="N85" s="513"/>
    </row>
    <row r="86" spans="1:14" ht="6" customHeight="1">
      <c r="A86" s="475"/>
      <c r="B86" s="508"/>
      <c r="C86" s="500"/>
      <c r="D86" s="415" t="s">
        <v>1417</v>
      </c>
      <c r="E86" s="415"/>
      <c r="F86" s="476" t="s">
        <v>1418</v>
      </c>
      <c r="G86" s="415"/>
      <c r="H86" s="476" t="s">
        <v>1481</v>
      </c>
      <c r="I86" s="415"/>
      <c r="J86" s="476" t="str">
        <f>IF(C84="","",VLOOKUP(C84,登録ナンバー!$A$4:$I$575,7,0))</f>
        <v/>
      </c>
      <c r="K86" s="475"/>
      <c r="L86" s="489">
        <v>9000</v>
      </c>
      <c r="M86" s="474"/>
      <c r="N86" s="513"/>
    </row>
    <row r="87" spans="1:14" ht="6" customHeight="1">
      <c r="A87" s="475"/>
      <c r="B87" s="508"/>
      <c r="C87" s="500"/>
      <c r="D87" s="415"/>
      <c r="E87" s="415"/>
      <c r="F87" s="476"/>
      <c r="G87" s="415"/>
      <c r="H87" s="476"/>
      <c r="I87" s="415"/>
      <c r="J87" s="476"/>
      <c r="K87" s="475"/>
      <c r="L87" s="489"/>
      <c r="M87" s="474"/>
      <c r="N87" s="513"/>
    </row>
    <row r="88" spans="1:14" ht="6" customHeight="1">
      <c r="A88" s="475"/>
      <c r="B88" s="508"/>
      <c r="C88" s="500"/>
      <c r="D88" s="415"/>
      <c r="E88" s="415"/>
      <c r="F88" s="476"/>
      <c r="G88" s="415"/>
      <c r="H88" s="476"/>
      <c r="I88" s="415"/>
      <c r="J88" s="476"/>
      <c r="K88" s="475"/>
      <c r="L88" s="489"/>
      <c r="M88" s="474"/>
      <c r="N88" s="513"/>
    </row>
    <row r="89" spans="1:14" ht="6" customHeight="1" thickBot="1">
      <c r="A89" s="475"/>
      <c r="B89" s="485"/>
      <c r="C89" s="505"/>
      <c r="D89" s="477"/>
      <c r="E89" s="477"/>
      <c r="F89" s="481"/>
      <c r="G89" s="477"/>
      <c r="H89" s="481"/>
      <c r="I89" s="477"/>
      <c r="J89" s="481"/>
      <c r="K89" s="482"/>
      <c r="L89" s="489"/>
      <c r="M89" s="474"/>
      <c r="N89" s="513"/>
    </row>
    <row r="90" spans="1:14" ht="6" customHeight="1" thickTop="1">
      <c r="A90" s="475">
        <v>8</v>
      </c>
      <c r="B90" s="509" t="s">
        <v>1420</v>
      </c>
      <c r="C90" s="488" t="s">
        <v>1425</v>
      </c>
      <c r="D90" s="483" t="s">
        <v>1419</v>
      </c>
      <c r="E90" s="483"/>
      <c r="F90" s="483"/>
      <c r="G90" s="84"/>
      <c r="H90" s="84"/>
      <c r="I90" s="84"/>
      <c r="J90" s="84"/>
      <c r="K90" s="86"/>
      <c r="M90" s="474">
        <v>8000</v>
      </c>
      <c r="N90" s="513">
        <v>2200</v>
      </c>
    </row>
    <row r="91" spans="1:14" ht="6" customHeight="1">
      <c r="A91" s="475"/>
      <c r="B91" s="508"/>
      <c r="C91" s="500"/>
      <c r="D91" s="415"/>
      <c r="E91" s="415"/>
      <c r="F91" s="415"/>
      <c r="K91" s="87"/>
      <c r="M91" s="474"/>
      <c r="N91" s="513"/>
    </row>
    <row r="92" spans="1:14" ht="6" customHeight="1">
      <c r="A92" s="475"/>
      <c r="B92" s="508" t="s">
        <v>1421</v>
      </c>
      <c r="C92" s="500" t="s">
        <v>1426</v>
      </c>
      <c r="D92" s="415"/>
      <c r="E92" s="415"/>
      <c r="F92" s="415"/>
      <c r="J92" s="415"/>
      <c r="K92" s="475"/>
      <c r="M92" s="474"/>
      <c r="N92" s="513"/>
    </row>
    <row r="93" spans="1:14" ht="6" customHeight="1">
      <c r="A93" s="475"/>
      <c r="B93" s="508"/>
      <c r="C93" s="500"/>
      <c r="D93" s="415"/>
      <c r="E93" s="415"/>
      <c r="F93" s="415"/>
      <c r="J93" s="415"/>
      <c r="K93" s="475"/>
      <c r="M93" s="474"/>
      <c r="N93" s="513"/>
    </row>
    <row r="94" spans="1:14" ht="6" customHeight="1">
      <c r="A94" s="475"/>
      <c r="B94" s="508" t="s">
        <v>1415</v>
      </c>
      <c r="C94" s="500" t="s">
        <v>1415</v>
      </c>
      <c r="D94" s="415" t="str">
        <f>IF(B90="","",VLOOKUP(B90,登録ナンバー!$A$4:$I$575,7,0))</f>
        <v>東正隆</v>
      </c>
      <c r="E94" s="415"/>
      <c r="F94" s="476" t="str">
        <f>IF(B92="","",VLOOKUP(B92,登録ナンバー!$A$4:$I$575,7,0))</f>
        <v>辰巳悟朗</v>
      </c>
      <c r="G94" s="415"/>
      <c r="H94" s="476" t="s">
        <v>1480</v>
      </c>
      <c r="I94" s="415"/>
      <c r="J94" s="476" t="str">
        <f>IF(B96="","",VLOOKUP(B96,登録ナンバー!$A$4:$I$575,7,0))</f>
        <v/>
      </c>
      <c r="K94" s="475"/>
      <c r="M94" s="474"/>
      <c r="N94" s="513"/>
    </row>
    <row r="95" spans="1:14" ht="6" customHeight="1">
      <c r="A95" s="475"/>
      <c r="B95" s="508"/>
      <c r="C95" s="500"/>
      <c r="D95" s="415"/>
      <c r="E95" s="415"/>
      <c r="F95" s="476"/>
      <c r="G95" s="415"/>
      <c r="H95" s="476"/>
      <c r="I95" s="415"/>
      <c r="J95" s="476"/>
      <c r="K95" s="475"/>
      <c r="M95" s="474"/>
      <c r="N95" s="513"/>
    </row>
    <row r="96" spans="1:14" ht="6" customHeight="1">
      <c r="A96" s="475"/>
      <c r="B96" s="508"/>
      <c r="C96" s="500"/>
      <c r="D96" s="415"/>
      <c r="E96" s="415"/>
      <c r="F96" s="476"/>
      <c r="G96" s="415"/>
      <c r="H96" s="476"/>
      <c r="I96" s="415"/>
      <c r="J96" s="476"/>
      <c r="K96" s="475"/>
      <c r="M96" s="474"/>
      <c r="N96" s="513"/>
    </row>
    <row r="97" spans="1:14" ht="6" customHeight="1">
      <c r="A97" s="475"/>
      <c r="B97" s="508"/>
      <c r="C97" s="500"/>
      <c r="D97" s="415"/>
      <c r="E97" s="415"/>
      <c r="F97" s="476"/>
      <c r="G97" s="415"/>
      <c r="H97" s="476"/>
      <c r="I97" s="415"/>
      <c r="J97" s="476"/>
      <c r="K97" s="475"/>
      <c r="M97" s="474"/>
      <c r="N97" s="513"/>
    </row>
    <row r="98" spans="1:14" ht="6" customHeight="1">
      <c r="A98" s="475"/>
      <c r="B98" s="508"/>
      <c r="C98" s="500"/>
      <c r="D98" s="415" t="str">
        <f>IF(C90="","",VLOOKUP(C90,登録ナンバー!$A$4:$I$575,7,0))</f>
        <v>永松貴子</v>
      </c>
      <c r="E98" s="415"/>
      <c r="F98" s="476" t="s">
        <v>1427</v>
      </c>
      <c r="G98" s="478"/>
      <c r="H98" s="476" t="s">
        <v>1428</v>
      </c>
      <c r="I98" s="415"/>
      <c r="J98" s="476" t="str">
        <f>IF(C96="","",VLOOKUP(C96,登録ナンバー!$A$4:$I$575,7,0))</f>
        <v/>
      </c>
      <c r="K98" s="475"/>
      <c r="L98" s="489">
        <v>9000</v>
      </c>
      <c r="M98" s="474"/>
      <c r="N98" s="513"/>
    </row>
    <row r="99" spans="1:14" ht="6" customHeight="1">
      <c r="A99" s="475"/>
      <c r="B99" s="508"/>
      <c r="C99" s="500"/>
      <c r="D99" s="415"/>
      <c r="E99" s="415"/>
      <c r="F99" s="476"/>
      <c r="G99" s="478"/>
      <c r="H99" s="476"/>
      <c r="I99" s="415"/>
      <c r="J99" s="476"/>
      <c r="K99" s="475"/>
      <c r="L99" s="489"/>
      <c r="M99" s="474"/>
      <c r="N99" s="513"/>
    </row>
    <row r="100" spans="1:14" ht="6" customHeight="1">
      <c r="A100" s="475"/>
      <c r="B100" s="508"/>
      <c r="C100" s="500"/>
      <c r="D100" s="415"/>
      <c r="E100" s="415"/>
      <c r="F100" s="476"/>
      <c r="G100" s="478"/>
      <c r="H100" s="476"/>
      <c r="I100" s="415"/>
      <c r="J100" s="476"/>
      <c r="K100" s="475"/>
      <c r="L100" s="489"/>
      <c r="M100" s="474"/>
      <c r="N100" s="513"/>
    </row>
    <row r="101" spans="1:14" ht="6" customHeight="1" thickBot="1">
      <c r="A101" s="475"/>
      <c r="B101" s="485"/>
      <c r="C101" s="505"/>
      <c r="D101" s="477"/>
      <c r="E101" s="477"/>
      <c r="F101" s="479"/>
      <c r="G101" s="480"/>
      <c r="H101" s="481"/>
      <c r="I101" s="477"/>
      <c r="J101" s="481"/>
      <c r="K101" s="482"/>
      <c r="L101" s="489"/>
      <c r="M101" s="474"/>
      <c r="N101" s="513"/>
    </row>
    <row r="102" spans="1:14" ht="6" customHeight="1" thickTop="1">
      <c r="A102" s="475">
        <v>9</v>
      </c>
      <c r="B102" s="509" t="s">
        <v>1430</v>
      </c>
      <c r="C102" s="488" t="s">
        <v>1422</v>
      </c>
      <c r="D102" s="483" t="s">
        <v>1429</v>
      </c>
      <c r="E102" s="483"/>
      <c r="F102" s="483"/>
      <c r="G102" s="84"/>
      <c r="H102" s="84"/>
      <c r="I102" s="84"/>
      <c r="J102" s="84"/>
      <c r="K102" s="86"/>
      <c r="M102" s="474">
        <v>8000</v>
      </c>
      <c r="N102" s="513">
        <v>2200</v>
      </c>
    </row>
    <row r="103" spans="1:14" ht="6" customHeight="1">
      <c r="A103" s="475"/>
      <c r="B103" s="508"/>
      <c r="C103" s="500"/>
      <c r="D103" s="415"/>
      <c r="E103" s="415"/>
      <c r="F103" s="415"/>
      <c r="K103" s="87"/>
      <c r="M103" s="474"/>
      <c r="N103" s="513"/>
    </row>
    <row r="104" spans="1:14" ht="6" customHeight="1">
      <c r="A104" s="475"/>
      <c r="B104" s="508" t="s">
        <v>1431</v>
      </c>
      <c r="C104" s="500" t="s">
        <v>1415</v>
      </c>
      <c r="D104" s="415"/>
      <c r="E104" s="415"/>
      <c r="F104" s="415"/>
      <c r="J104" s="415"/>
      <c r="K104" s="475"/>
      <c r="M104" s="474"/>
      <c r="N104" s="513"/>
    </row>
    <row r="105" spans="1:14" ht="6" customHeight="1">
      <c r="A105" s="475"/>
      <c r="B105" s="508"/>
      <c r="C105" s="500"/>
      <c r="D105" s="415"/>
      <c r="E105" s="415"/>
      <c r="F105" s="415"/>
      <c r="J105" s="415"/>
      <c r="K105" s="475"/>
      <c r="M105" s="474"/>
      <c r="N105" s="513"/>
    </row>
    <row r="106" spans="1:14" ht="6" customHeight="1">
      <c r="A106" s="475"/>
      <c r="B106" s="508" t="s">
        <v>1432</v>
      </c>
      <c r="C106" s="500" t="s">
        <v>1415</v>
      </c>
      <c r="D106" s="415" t="str">
        <f>IF(B102="","",VLOOKUP(B102,登録ナンバー!$A$4:$I$575,7,0))</f>
        <v>竹村治</v>
      </c>
      <c r="E106" s="415"/>
      <c r="F106" s="476" t="str">
        <f>IF(B104="","",VLOOKUP(B104,登録ナンバー!$A$4:$I$575,7,0))</f>
        <v>木村誠</v>
      </c>
      <c r="G106" s="415"/>
      <c r="H106" s="476" t="str">
        <f>IF(B106="","",VLOOKUP(B106,登録ナンバー!$A$4:$I$575,7,0))</f>
        <v>長谷出浩</v>
      </c>
      <c r="I106" s="415"/>
      <c r="J106" s="476" t="str">
        <f>IF(B108="","",VLOOKUP(B108,登録ナンバー!$A$4:$I$575,7,0))</f>
        <v/>
      </c>
      <c r="K106" s="475"/>
      <c r="M106" s="474"/>
      <c r="N106" s="513"/>
    </row>
    <row r="107" spans="1:14" ht="6" customHeight="1">
      <c r="A107" s="475"/>
      <c r="B107" s="508"/>
      <c r="C107" s="500"/>
      <c r="D107" s="415"/>
      <c r="E107" s="415"/>
      <c r="F107" s="476"/>
      <c r="G107" s="415"/>
      <c r="H107" s="476"/>
      <c r="I107" s="415"/>
      <c r="J107" s="476"/>
      <c r="K107" s="475"/>
      <c r="M107" s="474"/>
      <c r="N107" s="513"/>
    </row>
    <row r="108" spans="1:14" ht="6" customHeight="1">
      <c r="A108" s="475"/>
      <c r="B108" s="508"/>
      <c r="C108" s="500"/>
      <c r="D108" s="415"/>
      <c r="E108" s="415"/>
      <c r="F108" s="476"/>
      <c r="G108" s="415"/>
      <c r="H108" s="476"/>
      <c r="I108" s="415"/>
      <c r="J108" s="476"/>
      <c r="K108" s="475"/>
      <c r="M108" s="474"/>
      <c r="N108" s="513"/>
    </row>
    <row r="109" spans="1:14" ht="6" customHeight="1">
      <c r="A109" s="475"/>
      <c r="B109" s="508"/>
      <c r="C109" s="500"/>
      <c r="D109" s="415"/>
      <c r="E109" s="415"/>
      <c r="F109" s="476"/>
      <c r="G109" s="415"/>
      <c r="H109" s="476"/>
      <c r="I109" s="415"/>
      <c r="J109" s="476"/>
      <c r="K109" s="475"/>
      <c r="M109" s="474"/>
      <c r="N109" s="513"/>
    </row>
    <row r="110" spans="1:14" ht="6" customHeight="1">
      <c r="A110" s="475"/>
      <c r="B110" s="508"/>
      <c r="C110" s="500"/>
      <c r="D110" s="415" t="str">
        <f>IF(C102="","",VLOOKUP(C102,登録ナンバー!$A$4:$I$575,7,0))</f>
        <v>木村容子</v>
      </c>
      <c r="E110" s="415"/>
      <c r="F110" s="476" t="s">
        <v>1423</v>
      </c>
      <c r="G110" s="415"/>
      <c r="H110" s="476" t="s">
        <v>1424</v>
      </c>
      <c r="I110" s="415"/>
      <c r="J110" s="476" t="str">
        <f>IF(C108="","",VLOOKUP(C108,登録ナンバー!$A$4:$I$575,7,0))</f>
        <v/>
      </c>
      <c r="K110" s="475"/>
      <c r="L110" s="489">
        <v>9000</v>
      </c>
      <c r="M110" s="474"/>
      <c r="N110" s="513"/>
    </row>
    <row r="111" spans="1:14" ht="6" customHeight="1">
      <c r="A111" s="475"/>
      <c r="B111" s="508"/>
      <c r="C111" s="500"/>
      <c r="D111" s="415"/>
      <c r="E111" s="415"/>
      <c r="F111" s="476"/>
      <c r="G111" s="415"/>
      <c r="H111" s="476"/>
      <c r="I111" s="415"/>
      <c r="J111" s="476"/>
      <c r="K111" s="475"/>
      <c r="L111" s="489"/>
      <c r="M111" s="474"/>
      <c r="N111" s="513"/>
    </row>
    <row r="112" spans="1:14" ht="6" customHeight="1">
      <c r="A112" s="475"/>
      <c r="B112" s="508"/>
      <c r="C112" s="500"/>
      <c r="D112" s="415"/>
      <c r="E112" s="415"/>
      <c r="F112" s="476"/>
      <c r="G112" s="415"/>
      <c r="H112" s="476"/>
      <c r="I112" s="415"/>
      <c r="J112" s="476"/>
      <c r="K112" s="475"/>
      <c r="L112" s="489"/>
      <c r="M112" s="474"/>
      <c r="N112" s="513"/>
    </row>
    <row r="113" spans="1:14" ht="6" customHeight="1" thickBot="1">
      <c r="A113" s="475"/>
      <c r="B113" s="485"/>
      <c r="C113" s="505"/>
      <c r="D113" s="477"/>
      <c r="E113" s="477"/>
      <c r="F113" s="481"/>
      <c r="G113" s="477"/>
      <c r="H113" s="481"/>
      <c r="I113" s="477"/>
      <c r="J113" s="481"/>
      <c r="K113" s="482"/>
      <c r="L113" s="489"/>
      <c r="M113" s="474"/>
      <c r="N113" s="513"/>
    </row>
    <row r="114" spans="1:14" ht="6" customHeight="1" thickTop="1">
      <c r="A114" s="475">
        <v>10</v>
      </c>
      <c r="B114" s="509" t="s">
        <v>1433</v>
      </c>
      <c r="C114" s="488" t="s">
        <v>1437</v>
      </c>
      <c r="D114" s="483" t="s">
        <v>1440</v>
      </c>
      <c r="E114" s="483"/>
      <c r="F114" s="483"/>
      <c r="G114" s="84"/>
      <c r="H114" s="84"/>
      <c r="I114" s="84"/>
      <c r="J114" s="84"/>
      <c r="K114" s="86"/>
      <c r="M114" s="415" t="s">
        <v>1441</v>
      </c>
      <c r="N114" s="513">
        <v>2000</v>
      </c>
    </row>
    <row r="115" spans="1:14" ht="6" customHeight="1">
      <c r="A115" s="475"/>
      <c r="B115" s="508"/>
      <c r="C115" s="500"/>
      <c r="D115" s="415"/>
      <c r="E115" s="415"/>
      <c r="F115" s="415"/>
      <c r="K115" s="87"/>
      <c r="M115" s="415"/>
      <c r="N115" s="513"/>
    </row>
    <row r="116" spans="1:14" ht="6" customHeight="1">
      <c r="A116" s="475"/>
      <c r="B116" s="508" t="s">
        <v>1434</v>
      </c>
      <c r="C116" s="500" t="s">
        <v>1438</v>
      </c>
      <c r="D116" s="415"/>
      <c r="E116" s="415"/>
      <c r="F116" s="415"/>
      <c r="J116" s="415"/>
      <c r="K116" s="475"/>
      <c r="M116" s="415"/>
      <c r="N116" s="513"/>
    </row>
    <row r="117" spans="1:14" ht="6" customHeight="1">
      <c r="A117" s="475"/>
      <c r="B117" s="508"/>
      <c r="C117" s="500"/>
      <c r="D117" s="415"/>
      <c r="E117" s="415"/>
      <c r="F117" s="415"/>
      <c r="J117" s="415"/>
      <c r="K117" s="475"/>
      <c r="M117" s="415"/>
      <c r="N117" s="513"/>
    </row>
    <row r="118" spans="1:14" ht="6" customHeight="1">
      <c r="A118" s="475"/>
      <c r="B118" s="508" t="s">
        <v>1435</v>
      </c>
      <c r="C118" s="500" t="s">
        <v>1285</v>
      </c>
      <c r="D118" s="415" t="s">
        <v>1436</v>
      </c>
      <c r="E118" s="415"/>
      <c r="F118" s="476" t="str">
        <f>IF(B116="","",VLOOKUP(B116,登録ナンバー!$A$4:$I$575,7,0))</f>
        <v>川並和之</v>
      </c>
      <c r="G118" s="415"/>
      <c r="H118" s="476" t="str">
        <f>IF(B118="","",VLOOKUP(B118,登録ナンバー!$A$4:$I$575,7,0))</f>
        <v>小澤藤信</v>
      </c>
      <c r="I118" s="415"/>
      <c r="J118" s="476" t="str">
        <f>IF(B120="","",VLOOKUP(B120,登録ナンバー!$A$4:$I$575,7,0))</f>
        <v/>
      </c>
      <c r="K118" s="475"/>
      <c r="M118" s="415"/>
      <c r="N118" s="513"/>
    </row>
    <row r="119" spans="1:14" ht="6" customHeight="1">
      <c r="A119" s="475"/>
      <c r="B119" s="508"/>
      <c r="C119" s="500"/>
      <c r="D119" s="415"/>
      <c r="E119" s="415"/>
      <c r="F119" s="476"/>
      <c r="G119" s="415"/>
      <c r="H119" s="476"/>
      <c r="I119" s="415"/>
      <c r="J119" s="476"/>
      <c r="K119" s="475"/>
      <c r="M119" s="415"/>
      <c r="N119" s="513"/>
    </row>
    <row r="120" spans="1:14" ht="6" customHeight="1">
      <c r="A120" s="475"/>
      <c r="B120" s="508"/>
      <c r="C120" s="500"/>
      <c r="D120" s="415"/>
      <c r="E120" s="415"/>
      <c r="F120" s="476"/>
      <c r="G120" s="415"/>
      <c r="H120" s="476"/>
      <c r="I120" s="415"/>
      <c r="J120" s="476"/>
      <c r="K120" s="475"/>
      <c r="M120" s="415"/>
      <c r="N120" s="513"/>
    </row>
    <row r="121" spans="1:14" ht="6" customHeight="1">
      <c r="A121" s="475"/>
      <c r="B121" s="508"/>
      <c r="C121" s="500"/>
      <c r="D121" s="415"/>
      <c r="E121" s="415"/>
      <c r="F121" s="476"/>
      <c r="G121" s="415"/>
      <c r="H121" s="476"/>
      <c r="I121" s="415"/>
      <c r="J121" s="476"/>
      <c r="K121" s="475"/>
      <c r="M121" s="415"/>
      <c r="N121" s="513"/>
    </row>
    <row r="122" spans="1:14" ht="6" customHeight="1">
      <c r="A122" s="475"/>
      <c r="B122" s="508"/>
      <c r="C122" s="500"/>
      <c r="D122" s="415" t="str">
        <f>IF(C114="","",VLOOKUP(C114,登録ナンバー!$A$4:$I$575,7,0))</f>
        <v>福永裕美</v>
      </c>
      <c r="E122" s="415"/>
      <c r="F122" s="476" t="str">
        <f>IF(C116="","",VLOOKUP(C116,登録ナンバー!$A$4:$I$575,7,0))</f>
        <v>梅田陽子</v>
      </c>
      <c r="G122" s="415"/>
      <c r="H122" s="476" t="s">
        <v>1439</v>
      </c>
      <c r="I122" s="415"/>
      <c r="J122" s="476" t="str">
        <f>IF(C120="","",VLOOKUP(C120,登録ナンバー!$A$4:$I$575,7,0))</f>
        <v/>
      </c>
      <c r="K122" s="475"/>
      <c r="L122" s="489">
        <v>8000</v>
      </c>
      <c r="M122" s="415"/>
      <c r="N122" s="513"/>
    </row>
    <row r="123" spans="1:14" ht="6" customHeight="1">
      <c r="A123" s="475"/>
      <c r="B123" s="508"/>
      <c r="C123" s="500"/>
      <c r="D123" s="415"/>
      <c r="E123" s="415"/>
      <c r="F123" s="476"/>
      <c r="G123" s="415"/>
      <c r="H123" s="476"/>
      <c r="I123" s="415"/>
      <c r="J123" s="476"/>
      <c r="K123" s="475"/>
      <c r="L123" s="489"/>
      <c r="M123" s="415"/>
      <c r="N123" s="513"/>
    </row>
    <row r="124" spans="1:14" ht="6" customHeight="1">
      <c r="A124" s="475"/>
      <c r="B124" s="508"/>
      <c r="C124" s="500"/>
      <c r="D124" s="415"/>
      <c r="E124" s="415"/>
      <c r="F124" s="476"/>
      <c r="G124" s="415"/>
      <c r="H124" s="476"/>
      <c r="I124" s="415"/>
      <c r="J124" s="476"/>
      <c r="K124" s="475"/>
      <c r="L124" s="489"/>
      <c r="M124" s="415"/>
      <c r="N124" s="513"/>
    </row>
    <row r="125" spans="1:14" ht="6" customHeight="1" thickBot="1">
      <c r="A125" s="475"/>
      <c r="B125" s="510"/>
      <c r="C125" s="505"/>
      <c r="D125" s="477"/>
      <c r="E125" s="477"/>
      <c r="F125" s="481"/>
      <c r="G125" s="477"/>
      <c r="H125" s="481"/>
      <c r="I125" s="477"/>
      <c r="J125" s="481"/>
      <c r="K125" s="482"/>
      <c r="L125" s="489"/>
      <c r="M125" s="415"/>
      <c r="N125" s="513"/>
    </row>
    <row r="126" spans="1:14" ht="6" hidden="1" customHeight="1" thickTop="1">
      <c r="A126" s="475">
        <v>11</v>
      </c>
      <c r="B126" s="509"/>
      <c r="C126" s="501"/>
      <c r="D126" s="483" t="str">
        <f>IF(B126="","",VLOOKUP(B126,登録ナンバー!$A$4:$I$575,8,0))</f>
        <v/>
      </c>
      <c r="E126" s="483"/>
      <c r="F126" s="483"/>
      <c r="G126" s="84"/>
      <c r="H126" s="84"/>
      <c r="I126" s="84"/>
      <c r="J126" s="84"/>
      <c r="K126" s="86"/>
      <c r="M126" s="415"/>
      <c r="N126" s="369"/>
    </row>
    <row r="127" spans="1:14" ht="6" hidden="1" customHeight="1">
      <c r="A127" s="475"/>
      <c r="B127" s="508"/>
      <c r="C127" s="500"/>
      <c r="D127" s="415"/>
      <c r="E127" s="415"/>
      <c r="F127" s="415"/>
      <c r="K127" s="87"/>
      <c r="M127" s="415"/>
      <c r="N127" s="369"/>
    </row>
    <row r="128" spans="1:14" ht="6" hidden="1" customHeight="1">
      <c r="A128" s="475"/>
      <c r="B128" s="508"/>
      <c r="C128" s="500"/>
      <c r="D128" s="415"/>
      <c r="E128" s="415"/>
      <c r="F128" s="415"/>
      <c r="J128" s="415"/>
      <c r="K128" s="475"/>
      <c r="M128" s="415"/>
      <c r="N128" s="369"/>
    </row>
    <row r="129" spans="1:14" ht="6" hidden="1" customHeight="1">
      <c r="A129" s="475"/>
      <c r="B129" s="508"/>
      <c r="C129" s="500"/>
      <c r="D129" s="415"/>
      <c r="E129" s="415"/>
      <c r="F129" s="415"/>
      <c r="J129" s="415"/>
      <c r="K129" s="475"/>
      <c r="M129" s="415"/>
      <c r="N129" s="369"/>
    </row>
    <row r="130" spans="1:14" ht="6" hidden="1" customHeight="1">
      <c r="A130" s="475"/>
      <c r="B130" s="508"/>
      <c r="C130" s="500"/>
      <c r="D130" s="415" t="str">
        <f>IF(B126="","",VLOOKUP(B126,登録ナンバー!$A$4:$I$575,7,0))</f>
        <v/>
      </c>
      <c r="E130" s="415"/>
      <c r="F130" s="476" t="str">
        <f>IF(B128="","",VLOOKUP(B128,登録ナンバー!$A$4:$I$575,7,0))</f>
        <v/>
      </c>
      <c r="G130" s="415"/>
      <c r="H130" s="476" t="str">
        <f>IF(B130="","",VLOOKUP(B130,登録ナンバー!$A$4:$I$575,7,0))</f>
        <v/>
      </c>
      <c r="I130" s="415"/>
      <c r="J130" s="476" t="str">
        <f>IF(B132="","",VLOOKUP(B132,登録ナンバー!$A$4:$I$575,7,0))</f>
        <v/>
      </c>
      <c r="K130" s="475"/>
      <c r="M130" s="415"/>
      <c r="N130" s="369"/>
    </row>
    <row r="131" spans="1:14" ht="6" hidden="1" customHeight="1">
      <c r="A131" s="475"/>
      <c r="B131" s="508"/>
      <c r="C131" s="500"/>
      <c r="D131" s="415"/>
      <c r="E131" s="415"/>
      <c r="F131" s="476"/>
      <c r="G131" s="415"/>
      <c r="H131" s="476"/>
      <c r="I131" s="415"/>
      <c r="J131" s="476"/>
      <c r="K131" s="475"/>
      <c r="M131" s="415"/>
      <c r="N131" s="369"/>
    </row>
    <row r="132" spans="1:14" ht="6" hidden="1" customHeight="1">
      <c r="A132" s="475"/>
      <c r="B132" s="508"/>
      <c r="C132" s="500"/>
      <c r="D132" s="415"/>
      <c r="E132" s="415"/>
      <c r="F132" s="476"/>
      <c r="G132" s="415"/>
      <c r="H132" s="476"/>
      <c r="I132" s="415"/>
      <c r="J132" s="476"/>
      <c r="K132" s="475"/>
      <c r="M132" s="415"/>
      <c r="N132" s="369"/>
    </row>
    <row r="133" spans="1:14" ht="2.25" hidden="1" customHeight="1">
      <c r="A133" s="475"/>
      <c r="B133" s="508"/>
      <c r="C133" s="500"/>
      <c r="D133" s="415"/>
      <c r="E133" s="415"/>
      <c r="F133" s="476"/>
      <c r="G133" s="415"/>
      <c r="H133" s="476"/>
      <c r="I133" s="415"/>
      <c r="J133" s="476"/>
      <c r="K133" s="475"/>
      <c r="M133" s="415"/>
      <c r="N133" s="369"/>
    </row>
    <row r="134" spans="1:14" ht="6" hidden="1" customHeight="1">
      <c r="A134" s="475"/>
      <c r="B134" s="508"/>
      <c r="C134" s="500"/>
      <c r="D134" s="415" t="str">
        <f>IF(C126="","",VLOOKUP(C126,登録ナンバー!$A$4:$I$575,7,0))</f>
        <v/>
      </c>
      <c r="E134" s="415"/>
      <c r="F134" s="476" t="str">
        <f>IF(C128="","",VLOOKUP(C128,登録ナンバー!$A$4:$I$575,7,0))</f>
        <v/>
      </c>
      <c r="G134" s="415"/>
      <c r="H134" s="476" t="str">
        <f>IF(C130="","",VLOOKUP(C130,登録ナンバー!$A$4:$I$575,7,0))</f>
        <v/>
      </c>
      <c r="I134" s="415"/>
      <c r="J134" s="476" t="str">
        <f>IF(C132="","",VLOOKUP(C132,登録ナンバー!$A$4:$I$575,7,0))</f>
        <v/>
      </c>
      <c r="K134" s="475"/>
      <c r="L134" s="489">
        <v>6000</v>
      </c>
      <c r="M134" s="415"/>
      <c r="N134" s="369"/>
    </row>
    <row r="135" spans="1:14" ht="6" hidden="1" customHeight="1">
      <c r="A135" s="475"/>
      <c r="B135" s="508"/>
      <c r="C135" s="500"/>
      <c r="D135" s="415"/>
      <c r="E135" s="415"/>
      <c r="F135" s="476"/>
      <c r="G135" s="415"/>
      <c r="H135" s="476"/>
      <c r="I135" s="415"/>
      <c r="J135" s="476"/>
      <c r="K135" s="475"/>
      <c r="L135" s="489"/>
      <c r="M135" s="415"/>
      <c r="N135" s="369"/>
    </row>
    <row r="136" spans="1:14" ht="6" hidden="1" customHeight="1">
      <c r="A136" s="475"/>
      <c r="B136" s="508"/>
      <c r="C136" s="500"/>
      <c r="D136" s="415"/>
      <c r="E136" s="415"/>
      <c r="F136" s="476"/>
      <c r="G136" s="415"/>
      <c r="H136" s="476"/>
      <c r="I136" s="415"/>
      <c r="J136" s="476"/>
      <c r="K136" s="475"/>
      <c r="L136" s="489"/>
      <c r="M136" s="415"/>
      <c r="N136" s="369"/>
    </row>
    <row r="137" spans="1:14" ht="6" hidden="1" customHeight="1" thickBot="1">
      <c r="A137" s="475"/>
      <c r="B137" s="510"/>
      <c r="C137" s="487"/>
      <c r="D137" s="477"/>
      <c r="E137" s="477"/>
      <c r="F137" s="481"/>
      <c r="G137" s="477"/>
      <c r="H137" s="481"/>
      <c r="I137" s="477"/>
      <c r="J137" s="481"/>
      <c r="K137" s="482"/>
      <c r="L137" s="489"/>
      <c r="M137" s="415"/>
      <c r="N137" s="369"/>
    </row>
    <row r="138" spans="1:14" ht="6" hidden="1" customHeight="1" thickTop="1">
      <c r="A138" s="475">
        <v>12</v>
      </c>
      <c r="B138" s="509"/>
      <c r="C138" s="501"/>
      <c r="D138" s="483" t="str">
        <f>IF(B138="","",VLOOKUP(B138,登録ナンバー!$A$4:$I$575,8,0))</f>
        <v/>
      </c>
      <c r="E138" s="483"/>
      <c r="F138" s="483"/>
      <c r="G138" s="84"/>
      <c r="H138" s="84"/>
      <c r="I138" s="84"/>
      <c r="J138" s="84"/>
      <c r="K138" s="86"/>
      <c r="M138" s="415"/>
      <c r="N138" s="369"/>
    </row>
    <row r="139" spans="1:14" ht="6" hidden="1" customHeight="1">
      <c r="A139" s="475"/>
      <c r="B139" s="508"/>
      <c r="C139" s="500"/>
      <c r="D139" s="415"/>
      <c r="E139" s="415"/>
      <c r="F139" s="415"/>
      <c r="K139" s="87"/>
      <c r="M139" s="415"/>
      <c r="N139" s="369"/>
    </row>
    <row r="140" spans="1:14" ht="6" hidden="1" customHeight="1">
      <c r="A140" s="475"/>
      <c r="B140" s="508"/>
      <c r="C140" s="500"/>
      <c r="D140" s="415"/>
      <c r="E140" s="415"/>
      <c r="F140" s="415"/>
      <c r="J140" s="415"/>
      <c r="K140" s="475"/>
      <c r="M140" s="415"/>
      <c r="N140" s="369"/>
    </row>
    <row r="141" spans="1:14" ht="6" hidden="1" customHeight="1">
      <c r="A141" s="475"/>
      <c r="B141" s="508"/>
      <c r="C141" s="500"/>
      <c r="D141" s="415"/>
      <c r="E141" s="415"/>
      <c r="F141" s="415"/>
      <c r="J141" s="415"/>
      <c r="K141" s="475"/>
      <c r="M141" s="415"/>
      <c r="N141" s="369"/>
    </row>
    <row r="142" spans="1:14" ht="6" hidden="1" customHeight="1">
      <c r="A142" s="475"/>
      <c r="B142" s="508"/>
      <c r="C142" s="500"/>
      <c r="D142" s="415" t="str">
        <f>IF(B138="","",VLOOKUP(B138,登録ナンバー!$A$4:$I$575,7,0))</f>
        <v/>
      </c>
      <c r="E142" s="415"/>
      <c r="F142" s="476" t="str">
        <f>IF(B140="","",VLOOKUP(B140,登録ナンバー!$A$4:$I$575,7,0))</f>
        <v/>
      </c>
      <c r="G142" s="415"/>
      <c r="H142" s="476" t="str">
        <f>IF(B142="","",VLOOKUP(B142,登録ナンバー!$A$4:$I$575,7,0))</f>
        <v/>
      </c>
      <c r="I142" s="415"/>
      <c r="J142" s="476" t="str">
        <f>IF(B144="","",VLOOKUP(B144,登録ナンバー!$A$4:$I$575,7,0))</f>
        <v/>
      </c>
      <c r="K142" s="475"/>
      <c r="M142" s="415"/>
      <c r="N142" s="369"/>
    </row>
    <row r="143" spans="1:14" ht="6" hidden="1" customHeight="1">
      <c r="A143" s="475"/>
      <c r="B143" s="508"/>
      <c r="C143" s="500"/>
      <c r="D143" s="415"/>
      <c r="E143" s="415"/>
      <c r="F143" s="476"/>
      <c r="G143" s="415"/>
      <c r="H143" s="476"/>
      <c r="I143" s="415"/>
      <c r="J143" s="476"/>
      <c r="K143" s="475"/>
      <c r="M143" s="415"/>
      <c r="N143" s="369"/>
    </row>
    <row r="144" spans="1:14" ht="6" hidden="1" customHeight="1">
      <c r="A144" s="475"/>
      <c r="B144" s="508"/>
      <c r="C144" s="500"/>
      <c r="D144" s="415"/>
      <c r="E144" s="415"/>
      <c r="F144" s="476"/>
      <c r="G144" s="415"/>
      <c r="H144" s="476"/>
      <c r="I144" s="415"/>
      <c r="J144" s="476"/>
      <c r="K144" s="475"/>
      <c r="M144" s="415"/>
      <c r="N144" s="369"/>
    </row>
    <row r="145" spans="1:14" ht="6" hidden="1" customHeight="1">
      <c r="A145" s="475"/>
      <c r="B145" s="508"/>
      <c r="C145" s="500"/>
      <c r="D145" s="415"/>
      <c r="E145" s="415"/>
      <c r="F145" s="476"/>
      <c r="G145" s="415"/>
      <c r="H145" s="476"/>
      <c r="I145" s="415"/>
      <c r="J145" s="476"/>
      <c r="K145" s="475"/>
      <c r="M145" s="415"/>
      <c r="N145" s="369"/>
    </row>
    <row r="146" spans="1:14" ht="6" hidden="1" customHeight="1">
      <c r="A146" s="475"/>
      <c r="B146" s="508"/>
      <c r="C146" s="500"/>
      <c r="D146" s="489" t="str">
        <f>IF(C138="","",VLOOKUP(C138,登録ナンバー!$A$4:$I$575,7,0))</f>
        <v/>
      </c>
      <c r="E146" s="478"/>
      <c r="F146" s="476" t="str">
        <f>IF(C140="","",VLOOKUP(C140,登録ナンバー!$A$4:$I$575,7,0))</f>
        <v/>
      </c>
      <c r="G146" s="478"/>
      <c r="H146" s="476" t="str">
        <f>IF(C142="","",VLOOKUP(C142,登録ナンバー!$A$4:$I$575,7,0))</f>
        <v/>
      </c>
      <c r="I146" s="415"/>
      <c r="J146" s="476" t="str">
        <f>IF(C144="","",VLOOKUP(C144,登録ナンバー!$A$4:$I$575,7,0))</f>
        <v/>
      </c>
      <c r="K146" s="475"/>
      <c r="L146" s="489">
        <v>8000</v>
      </c>
      <c r="M146" s="415"/>
      <c r="N146" s="369"/>
    </row>
    <row r="147" spans="1:14" ht="6" hidden="1" customHeight="1">
      <c r="A147" s="475"/>
      <c r="B147" s="508"/>
      <c r="C147" s="500"/>
      <c r="D147" s="489"/>
      <c r="E147" s="478"/>
      <c r="F147" s="476"/>
      <c r="G147" s="478"/>
      <c r="H147" s="476"/>
      <c r="I147" s="415"/>
      <c r="J147" s="476"/>
      <c r="K147" s="475"/>
      <c r="L147" s="489"/>
      <c r="M147" s="415"/>
      <c r="N147" s="369"/>
    </row>
    <row r="148" spans="1:14" ht="6" hidden="1" customHeight="1">
      <c r="A148" s="475"/>
      <c r="B148" s="508"/>
      <c r="C148" s="500"/>
      <c r="D148" s="489"/>
      <c r="E148" s="478"/>
      <c r="F148" s="476"/>
      <c r="G148" s="478"/>
      <c r="H148" s="476"/>
      <c r="I148" s="415"/>
      <c r="J148" s="476"/>
      <c r="K148" s="475"/>
      <c r="L148" s="489"/>
      <c r="M148" s="415"/>
      <c r="N148" s="369"/>
    </row>
    <row r="149" spans="1:14" ht="3" hidden="1" customHeight="1" thickBot="1">
      <c r="A149" s="475"/>
      <c r="B149" s="485"/>
      <c r="C149" s="506"/>
      <c r="D149" s="494"/>
      <c r="E149" s="480"/>
      <c r="F149" s="479"/>
      <c r="G149" s="480"/>
      <c r="H149" s="476"/>
      <c r="I149" s="415"/>
      <c r="J149" s="476"/>
      <c r="K149" s="475"/>
      <c r="L149" s="489"/>
      <c r="M149" s="415"/>
      <c r="N149" s="369"/>
    </row>
    <row r="150" spans="1:14" ht="75.75" customHeight="1" thickTop="1">
      <c r="B150" s="387"/>
      <c r="C150" s="330"/>
      <c r="D150" s="329"/>
      <c r="E150" s="329"/>
      <c r="F150" s="329"/>
      <c r="G150" s="329"/>
      <c r="H150" s="334"/>
      <c r="I150" s="334"/>
      <c r="J150" s="334"/>
      <c r="K150" s="334"/>
      <c r="L150" s="329"/>
      <c r="M150" s="368" t="s">
        <v>1442</v>
      </c>
      <c r="N150" s="369"/>
    </row>
    <row r="151" spans="1:14" ht="28.5" customHeight="1">
      <c r="A151" s="329"/>
      <c r="B151" s="330"/>
      <c r="C151" s="330"/>
      <c r="D151" s="329"/>
      <c r="E151" s="329"/>
      <c r="F151" s="329"/>
      <c r="G151" s="329"/>
      <c r="H151" s="329"/>
      <c r="I151" s="329"/>
      <c r="J151" s="329"/>
      <c r="K151" s="329"/>
      <c r="L151" s="329"/>
      <c r="N151" s="369"/>
    </row>
    <row r="152" spans="1:14" ht="18.75" customHeight="1">
      <c r="A152" s="329"/>
      <c r="B152" s="507" t="s">
        <v>1482</v>
      </c>
      <c r="C152" s="507"/>
      <c r="D152" s="507"/>
      <c r="E152" s="507"/>
      <c r="F152" s="507"/>
      <c r="G152" s="507"/>
      <c r="H152" s="507"/>
      <c r="I152" s="507"/>
      <c r="J152" s="507"/>
      <c r="K152" s="507"/>
      <c r="L152" s="329"/>
      <c r="N152" s="369"/>
    </row>
    <row r="153" spans="1:14" ht="18.75" customHeight="1">
      <c r="A153" s="329"/>
      <c r="B153" s="502" t="s">
        <v>1317</v>
      </c>
      <c r="C153" s="502"/>
      <c r="D153" s="502"/>
      <c r="E153" s="502"/>
      <c r="F153" s="502"/>
      <c r="G153" s="502"/>
      <c r="H153" s="502"/>
      <c r="I153" s="502"/>
      <c r="J153" s="329"/>
      <c r="K153" s="329"/>
      <c r="L153" s="329"/>
      <c r="N153" s="369"/>
    </row>
    <row r="154" spans="1:14" ht="18.75" customHeight="1">
      <c r="A154" s="329"/>
      <c r="B154" s="502"/>
      <c r="C154" s="502"/>
      <c r="D154" s="502"/>
      <c r="E154" s="502"/>
      <c r="F154" s="502"/>
      <c r="G154" s="502"/>
      <c r="H154" s="502"/>
      <c r="I154" s="502"/>
      <c r="J154" s="329"/>
      <c r="K154" s="329"/>
      <c r="L154" s="329"/>
      <c r="N154" s="369"/>
    </row>
    <row r="155" spans="1:14" ht="17.25" customHeight="1">
      <c r="B155" s="415"/>
      <c r="C155" s="415"/>
      <c r="D155" s="502" t="s">
        <v>704</v>
      </c>
      <c r="E155" s="502"/>
      <c r="N155" s="369"/>
    </row>
    <row r="156" spans="1:14" ht="17.25" customHeight="1">
      <c r="B156" s="415"/>
      <c r="C156" s="415"/>
      <c r="D156" s="502"/>
      <c r="E156" s="502"/>
      <c r="N156" s="369"/>
    </row>
    <row r="157" spans="1:14" ht="6" customHeight="1" thickBot="1">
      <c r="B157" s="329"/>
      <c r="C157" s="329"/>
      <c r="D157" s="335"/>
      <c r="E157" s="335"/>
      <c r="N157" s="369"/>
    </row>
    <row r="158" spans="1:14" ht="6" customHeight="1" thickTop="1">
      <c r="A158" s="475">
        <v>1</v>
      </c>
      <c r="B158" s="497" t="s">
        <v>1285</v>
      </c>
      <c r="C158" s="498" t="s">
        <v>1287</v>
      </c>
      <c r="D158" s="499" t="s">
        <v>1289</v>
      </c>
      <c r="E158" s="483"/>
      <c r="F158" s="483"/>
      <c r="G158" s="84"/>
      <c r="H158" s="84"/>
      <c r="I158" s="84"/>
      <c r="J158" s="84"/>
      <c r="K158" s="86"/>
      <c r="M158" s="474">
        <v>10000</v>
      </c>
      <c r="N158" s="513">
        <v>2600</v>
      </c>
    </row>
    <row r="159" spans="1:14" ht="6" customHeight="1">
      <c r="A159" s="475"/>
      <c r="B159" s="486"/>
      <c r="C159" s="488"/>
      <c r="D159" s="489"/>
      <c r="E159" s="415"/>
      <c r="F159" s="415"/>
      <c r="K159" s="87"/>
      <c r="M159" s="474"/>
      <c r="N159" s="513"/>
    </row>
    <row r="160" spans="1:14" ht="6" customHeight="1">
      <c r="A160" s="475"/>
      <c r="B160" s="485" t="s">
        <v>1285</v>
      </c>
      <c r="C160" s="487" t="s">
        <v>1285</v>
      </c>
      <c r="D160" s="489"/>
      <c r="E160" s="415"/>
      <c r="F160" s="415"/>
      <c r="J160" s="415"/>
      <c r="K160" s="475"/>
      <c r="M160" s="474"/>
      <c r="N160" s="513"/>
    </row>
    <row r="161" spans="1:14" ht="6" customHeight="1">
      <c r="A161" s="475"/>
      <c r="B161" s="486"/>
      <c r="C161" s="488"/>
      <c r="D161" s="489"/>
      <c r="E161" s="415"/>
      <c r="F161" s="415"/>
      <c r="J161" s="415"/>
      <c r="K161" s="475"/>
      <c r="M161" s="474"/>
      <c r="N161" s="513"/>
    </row>
    <row r="162" spans="1:14" ht="6" customHeight="1">
      <c r="A162" s="475"/>
      <c r="B162" s="485" t="s">
        <v>1285</v>
      </c>
      <c r="C162" s="485" t="s">
        <v>1285</v>
      </c>
      <c r="D162" s="489" t="s">
        <v>1503</v>
      </c>
      <c r="E162" s="478"/>
      <c r="F162" s="476" t="s">
        <v>1286</v>
      </c>
      <c r="G162" s="478"/>
      <c r="H162" s="476" t="s">
        <v>1485</v>
      </c>
      <c r="I162" s="478"/>
      <c r="J162" s="476" t="str">
        <f>IF(B164="","",VLOOKUP(B164,登録ナンバー!$A$4:$I$575,7,0))</f>
        <v/>
      </c>
      <c r="K162" s="475"/>
      <c r="M162" s="474"/>
      <c r="N162" s="513"/>
    </row>
    <row r="163" spans="1:14" ht="6" customHeight="1">
      <c r="A163" s="475"/>
      <c r="B163" s="486"/>
      <c r="C163" s="486"/>
      <c r="D163" s="489"/>
      <c r="E163" s="478"/>
      <c r="F163" s="476"/>
      <c r="G163" s="478"/>
      <c r="H163" s="476"/>
      <c r="I163" s="478"/>
      <c r="J163" s="476"/>
      <c r="K163" s="475"/>
      <c r="M163" s="474"/>
      <c r="N163" s="513"/>
    </row>
    <row r="164" spans="1:14" ht="6" customHeight="1">
      <c r="A164" s="475"/>
      <c r="B164" s="485"/>
      <c r="C164" s="487"/>
      <c r="D164" s="489"/>
      <c r="E164" s="478"/>
      <c r="F164" s="476"/>
      <c r="G164" s="478"/>
      <c r="H164" s="476"/>
      <c r="I164" s="478"/>
      <c r="J164" s="476"/>
      <c r="K164" s="475"/>
      <c r="M164" s="474"/>
      <c r="N164" s="513"/>
    </row>
    <row r="165" spans="1:14" ht="6" customHeight="1">
      <c r="A165" s="475"/>
      <c r="B165" s="486"/>
      <c r="C165" s="488"/>
      <c r="D165" s="489"/>
      <c r="E165" s="478"/>
      <c r="F165" s="476"/>
      <c r="G165" s="478"/>
      <c r="H165" s="476"/>
      <c r="I165" s="478"/>
      <c r="J165" s="476"/>
      <c r="K165" s="475"/>
      <c r="L165" s="489">
        <v>7000</v>
      </c>
      <c r="M165" s="474"/>
      <c r="N165" s="513"/>
    </row>
    <row r="166" spans="1:14" ht="6" customHeight="1">
      <c r="A166" s="475"/>
      <c r="B166" s="485"/>
      <c r="C166" s="487"/>
      <c r="D166" s="489" t="str">
        <f>IF(C158="","",VLOOKUP(C158,登録ナンバー!$A$4:$I$575,7,0))</f>
        <v>堅田瑞木</v>
      </c>
      <c r="E166" s="478"/>
      <c r="F166" s="476" t="s">
        <v>1304</v>
      </c>
      <c r="G166" s="478"/>
      <c r="H166" s="476" t="s">
        <v>1288</v>
      </c>
      <c r="I166" s="478"/>
      <c r="J166" s="476" t="str">
        <f>IF(C164="","",VLOOKUP(C164,登録ナンバー!$A$4:$I$575,7,0))</f>
        <v/>
      </c>
      <c r="K166" s="475"/>
      <c r="L166" s="489"/>
      <c r="M166" s="474"/>
      <c r="N166" s="513"/>
    </row>
    <row r="167" spans="1:14" ht="6" customHeight="1">
      <c r="A167" s="475"/>
      <c r="B167" s="486"/>
      <c r="C167" s="488"/>
      <c r="D167" s="489"/>
      <c r="E167" s="478"/>
      <c r="F167" s="476"/>
      <c r="G167" s="478"/>
      <c r="H167" s="476"/>
      <c r="I167" s="478"/>
      <c r="J167" s="476"/>
      <c r="K167" s="475"/>
      <c r="L167" s="489"/>
      <c r="M167" s="474"/>
      <c r="N167" s="513"/>
    </row>
    <row r="168" spans="1:14" ht="6" customHeight="1">
      <c r="A168" s="475"/>
      <c r="B168" s="485"/>
      <c r="C168" s="487"/>
      <c r="D168" s="489"/>
      <c r="E168" s="478"/>
      <c r="F168" s="476"/>
      <c r="G168" s="478"/>
      <c r="H168" s="476"/>
      <c r="I168" s="478"/>
      <c r="J168" s="476"/>
      <c r="K168" s="475"/>
      <c r="L168" s="489"/>
      <c r="M168" s="474"/>
      <c r="N168" s="513"/>
    </row>
    <row r="169" spans="1:14" ht="6" customHeight="1" thickBot="1">
      <c r="A169" s="475"/>
      <c r="B169" s="492"/>
      <c r="C169" s="493"/>
      <c r="D169" s="490"/>
      <c r="E169" s="491"/>
      <c r="F169" s="481"/>
      <c r="G169" s="491"/>
      <c r="H169" s="481"/>
      <c r="I169" s="491"/>
      <c r="J169" s="481"/>
      <c r="K169" s="482"/>
      <c r="M169" s="474"/>
      <c r="N169" s="513"/>
    </row>
    <row r="170" spans="1:14" ht="6" customHeight="1" thickTop="1">
      <c r="A170" s="475">
        <v>2</v>
      </c>
      <c r="B170" s="497" t="s">
        <v>1290</v>
      </c>
      <c r="C170" s="498" t="s">
        <v>1293</v>
      </c>
      <c r="D170" s="499" t="s">
        <v>1296</v>
      </c>
      <c r="E170" s="483"/>
      <c r="F170" s="483"/>
      <c r="G170" s="84"/>
      <c r="H170" s="84"/>
      <c r="I170" s="84"/>
      <c r="J170" s="84"/>
      <c r="K170" s="86"/>
      <c r="M170" s="474">
        <v>7000</v>
      </c>
      <c r="N170" s="513">
        <v>2000</v>
      </c>
    </row>
    <row r="171" spans="1:14" ht="6" customHeight="1">
      <c r="A171" s="475"/>
      <c r="B171" s="486"/>
      <c r="C171" s="488"/>
      <c r="D171" s="489"/>
      <c r="E171" s="415"/>
      <c r="F171" s="415"/>
      <c r="K171" s="87"/>
      <c r="M171" s="474"/>
      <c r="N171" s="513"/>
    </row>
    <row r="172" spans="1:14" ht="6" customHeight="1">
      <c r="A172" s="475"/>
      <c r="B172" s="485" t="s">
        <v>1291</v>
      </c>
      <c r="C172" s="487" t="s">
        <v>1294</v>
      </c>
      <c r="D172" s="489"/>
      <c r="E172" s="415"/>
      <c r="F172" s="415"/>
      <c r="J172" s="415"/>
      <c r="K172" s="475"/>
      <c r="M172" s="474"/>
      <c r="N172" s="513"/>
    </row>
    <row r="173" spans="1:14" ht="6" customHeight="1">
      <c r="A173" s="475"/>
      <c r="B173" s="486"/>
      <c r="C173" s="488"/>
      <c r="D173" s="489"/>
      <c r="E173" s="415"/>
      <c r="F173" s="415"/>
      <c r="J173" s="415"/>
      <c r="K173" s="475"/>
      <c r="M173" s="474"/>
      <c r="N173" s="513"/>
    </row>
    <row r="174" spans="1:14" ht="6" customHeight="1">
      <c r="A174" s="475"/>
      <c r="B174" s="485" t="s">
        <v>1292</v>
      </c>
      <c r="C174" s="487" t="s">
        <v>1285</v>
      </c>
      <c r="D174" s="489" t="str">
        <f>IF(B170="","",VLOOKUP(B170,登録ナンバー!$A$4:$I$575,7,0))</f>
        <v>長谷川優</v>
      </c>
      <c r="E174" s="478"/>
      <c r="F174" s="476" t="str">
        <f>IF(B172="","",VLOOKUP(B172,登録ナンバー!$A$4:$I$575,7,0))</f>
        <v>草野活地</v>
      </c>
      <c r="G174" s="478"/>
      <c r="H174" s="476" t="str">
        <f>IF(B174="","",VLOOKUP(B174,登録ナンバー!$A$4:$I$575,7,0))</f>
        <v>青木重之</v>
      </c>
      <c r="I174" s="478"/>
      <c r="J174" s="476" t="str">
        <f>IF(B176="","",VLOOKUP(B176,登録ナンバー!$A$4:$I$575,7,0))</f>
        <v/>
      </c>
      <c r="K174" s="475"/>
      <c r="M174" s="474"/>
      <c r="N174" s="513"/>
    </row>
    <row r="175" spans="1:14" ht="6" customHeight="1">
      <c r="A175" s="475"/>
      <c r="B175" s="486"/>
      <c r="C175" s="488"/>
      <c r="D175" s="489"/>
      <c r="E175" s="478"/>
      <c r="F175" s="476"/>
      <c r="G175" s="478"/>
      <c r="H175" s="476"/>
      <c r="I175" s="478"/>
      <c r="J175" s="476"/>
      <c r="K175" s="475"/>
      <c r="M175" s="474"/>
      <c r="N175" s="513"/>
    </row>
    <row r="176" spans="1:14" ht="6" customHeight="1">
      <c r="A176" s="475"/>
      <c r="B176" s="485"/>
      <c r="C176" s="487"/>
      <c r="D176" s="489"/>
      <c r="E176" s="478"/>
      <c r="F176" s="476"/>
      <c r="G176" s="478"/>
      <c r="H176" s="476"/>
      <c r="I176" s="478"/>
      <c r="J176" s="476"/>
      <c r="K176" s="475"/>
      <c r="M176" s="474"/>
      <c r="N176" s="513"/>
    </row>
    <row r="177" spans="1:14" ht="6" customHeight="1">
      <c r="A177" s="475"/>
      <c r="B177" s="486"/>
      <c r="C177" s="488"/>
      <c r="D177" s="489"/>
      <c r="E177" s="478"/>
      <c r="F177" s="476"/>
      <c r="G177" s="478"/>
      <c r="H177" s="476"/>
      <c r="I177" s="478"/>
      <c r="J177" s="476"/>
      <c r="K177" s="475"/>
      <c r="L177" s="489">
        <v>7000</v>
      </c>
      <c r="M177" s="474"/>
      <c r="N177" s="513"/>
    </row>
    <row r="178" spans="1:14" ht="6" customHeight="1">
      <c r="A178" s="475"/>
      <c r="B178" s="485"/>
      <c r="C178" s="487"/>
      <c r="D178" s="489" t="str">
        <f>IF(C170="","",VLOOKUP(C170,登録ナンバー!$A$4:$I$575,7,0))</f>
        <v>松本光美</v>
      </c>
      <c r="E178" s="478"/>
      <c r="F178" s="476" t="str">
        <f>IF(C172="","",VLOOKUP(C172,登録ナンバー!$A$4:$I$575,7,0))</f>
        <v>治田紗映子</v>
      </c>
      <c r="G178" s="478"/>
      <c r="H178" s="476" t="s">
        <v>1295</v>
      </c>
      <c r="I178" s="478"/>
      <c r="J178" s="476" t="str">
        <f>IF(C176="","",VLOOKUP(C176,登録ナンバー!$A$4:$I$575,7,0))</f>
        <v/>
      </c>
      <c r="K178" s="475"/>
      <c r="L178" s="489"/>
      <c r="M178" s="474"/>
      <c r="N178" s="513"/>
    </row>
    <row r="179" spans="1:14" ht="6" customHeight="1">
      <c r="A179" s="475"/>
      <c r="B179" s="486"/>
      <c r="C179" s="488"/>
      <c r="D179" s="489"/>
      <c r="E179" s="478"/>
      <c r="F179" s="476"/>
      <c r="G179" s="478"/>
      <c r="H179" s="476"/>
      <c r="I179" s="478"/>
      <c r="J179" s="476"/>
      <c r="K179" s="475"/>
      <c r="L179" s="489"/>
      <c r="M179" s="474"/>
      <c r="N179" s="513"/>
    </row>
    <row r="180" spans="1:14" ht="6" customHeight="1">
      <c r="A180" s="475"/>
      <c r="B180" s="485"/>
      <c r="C180" s="487"/>
      <c r="D180" s="489"/>
      <c r="E180" s="478"/>
      <c r="F180" s="476"/>
      <c r="G180" s="478"/>
      <c r="H180" s="476"/>
      <c r="I180" s="478"/>
      <c r="J180" s="476"/>
      <c r="K180" s="475"/>
      <c r="L180" s="489"/>
      <c r="M180" s="474"/>
      <c r="N180" s="513"/>
    </row>
    <row r="181" spans="1:14" ht="6" customHeight="1" thickBot="1">
      <c r="A181" s="475"/>
      <c r="B181" s="492"/>
      <c r="C181" s="493"/>
      <c r="D181" s="490"/>
      <c r="E181" s="491"/>
      <c r="F181" s="481"/>
      <c r="G181" s="491"/>
      <c r="H181" s="481"/>
      <c r="I181" s="491"/>
      <c r="J181" s="481"/>
      <c r="K181" s="482"/>
      <c r="M181" s="474"/>
      <c r="N181" s="513"/>
    </row>
    <row r="182" spans="1:14" ht="6" customHeight="1" thickTop="1">
      <c r="A182" s="475">
        <v>3</v>
      </c>
      <c r="B182" s="497" t="s">
        <v>1297</v>
      </c>
      <c r="C182" s="498" t="s">
        <v>1300</v>
      </c>
      <c r="D182" s="499" t="s">
        <v>1303</v>
      </c>
      <c r="E182" s="483"/>
      <c r="F182" s="483"/>
      <c r="G182" s="84"/>
      <c r="H182" s="84"/>
      <c r="I182" s="84"/>
      <c r="J182" s="84"/>
      <c r="K182" s="86"/>
      <c r="M182" s="474">
        <v>8000</v>
      </c>
      <c r="N182" s="513">
        <v>2200</v>
      </c>
    </row>
    <row r="183" spans="1:14" ht="6" customHeight="1">
      <c r="A183" s="475"/>
      <c r="B183" s="486"/>
      <c r="C183" s="488"/>
      <c r="D183" s="489"/>
      <c r="E183" s="415"/>
      <c r="F183" s="415"/>
      <c r="K183" s="87"/>
      <c r="M183" s="474"/>
      <c r="N183" s="513"/>
    </row>
    <row r="184" spans="1:14" ht="6" customHeight="1">
      <c r="A184" s="475"/>
      <c r="B184" s="485" t="s">
        <v>1298</v>
      </c>
      <c r="C184" s="487" t="s">
        <v>1301</v>
      </c>
      <c r="D184" s="489"/>
      <c r="E184" s="415"/>
      <c r="F184" s="415"/>
      <c r="J184" s="415"/>
      <c r="K184" s="475"/>
      <c r="M184" s="474"/>
      <c r="N184" s="513"/>
    </row>
    <row r="185" spans="1:14" ht="6" customHeight="1">
      <c r="A185" s="475"/>
      <c r="B185" s="486"/>
      <c r="C185" s="488"/>
      <c r="D185" s="489"/>
      <c r="E185" s="415"/>
      <c r="F185" s="415"/>
      <c r="J185" s="415"/>
      <c r="K185" s="475"/>
      <c r="M185" s="474"/>
      <c r="N185" s="513"/>
    </row>
    <row r="186" spans="1:14" ht="6" customHeight="1">
      <c r="A186" s="475"/>
      <c r="B186" s="485" t="s">
        <v>1285</v>
      </c>
      <c r="C186" s="487" t="s">
        <v>1285</v>
      </c>
      <c r="D186" s="489" t="str">
        <f>IF(B182="","",VLOOKUP(B182,登録ナンバー!$A$4:$I$575,7,0))</f>
        <v>峰　祥靖</v>
      </c>
      <c r="E186" s="478"/>
      <c r="F186" s="476" t="str">
        <f>IF(B184="","",VLOOKUP(B184,登録ナンバー!$A$4:$I$575,7,0))</f>
        <v>安達隆一</v>
      </c>
      <c r="G186" s="478"/>
      <c r="H186" s="476" t="s">
        <v>1299</v>
      </c>
      <c r="I186" s="478"/>
      <c r="J186" s="476" t="str">
        <f>IF(B188="","",VLOOKUP(B188,登録ナンバー!$A$4:$I$575,7,0))</f>
        <v/>
      </c>
      <c r="K186" s="475"/>
      <c r="M186" s="474"/>
      <c r="N186" s="513"/>
    </row>
    <row r="187" spans="1:14" ht="6" customHeight="1">
      <c r="A187" s="475"/>
      <c r="B187" s="486"/>
      <c r="C187" s="488"/>
      <c r="D187" s="489"/>
      <c r="E187" s="478"/>
      <c r="F187" s="476"/>
      <c r="G187" s="478"/>
      <c r="H187" s="476"/>
      <c r="I187" s="478"/>
      <c r="J187" s="476"/>
      <c r="K187" s="475"/>
      <c r="M187" s="474"/>
      <c r="N187" s="513"/>
    </row>
    <row r="188" spans="1:14" ht="6" customHeight="1">
      <c r="A188" s="475"/>
      <c r="B188" s="485"/>
      <c r="C188" s="487"/>
      <c r="D188" s="489"/>
      <c r="E188" s="478"/>
      <c r="F188" s="476"/>
      <c r="G188" s="478"/>
      <c r="H188" s="476"/>
      <c r="I188" s="478"/>
      <c r="J188" s="476"/>
      <c r="K188" s="475"/>
      <c r="M188" s="474"/>
      <c r="N188" s="513"/>
    </row>
    <row r="189" spans="1:14" ht="6" customHeight="1">
      <c r="A189" s="475"/>
      <c r="B189" s="486"/>
      <c r="C189" s="488"/>
      <c r="D189" s="489"/>
      <c r="E189" s="478"/>
      <c r="F189" s="476"/>
      <c r="G189" s="478"/>
      <c r="H189" s="476"/>
      <c r="I189" s="478"/>
      <c r="J189" s="476"/>
      <c r="K189" s="475"/>
      <c r="L189" s="489">
        <v>7000</v>
      </c>
      <c r="M189" s="474"/>
      <c r="N189" s="513"/>
    </row>
    <row r="190" spans="1:14" ht="6" customHeight="1">
      <c r="A190" s="475"/>
      <c r="B190" s="485"/>
      <c r="C190" s="487"/>
      <c r="D190" s="489" t="str">
        <f>IF(C182="","",VLOOKUP(C182,登録ナンバー!$A$4:$I$575,7,0))</f>
        <v>中野美和</v>
      </c>
      <c r="E190" s="478"/>
      <c r="F190" s="476" t="str">
        <f>IF(C184="","",VLOOKUP(C184,登録ナンバー!$A$4:$I$575,7,0))</f>
        <v>西山抄千代</v>
      </c>
      <c r="G190" s="478"/>
      <c r="H190" s="476" t="s">
        <v>1302</v>
      </c>
      <c r="I190" s="478"/>
      <c r="J190" s="476" t="str">
        <f>IF(C188="","",VLOOKUP(C188,登録ナンバー!$A$4:$I$575,7,0))</f>
        <v/>
      </c>
      <c r="K190" s="475"/>
      <c r="L190" s="489"/>
      <c r="M190" s="474"/>
      <c r="N190" s="513"/>
    </row>
    <row r="191" spans="1:14" ht="6" customHeight="1">
      <c r="A191" s="475"/>
      <c r="B191" s="486"/>
      <c r="C191" s="488"/>
      <c r="D191" s="489"/>
      <c r="E191" s="478"/>
      <c r="F191" s="476"/>
      <c r="G191" s="478"/>
      <c r="H191" s="476"/>
      <c r="I191" s="478"/>
      <c r="J191" s="476"/>
      <c r="K191" s="475"/>
      <c r="L191" s="489"/>
      <c r="M191" s="474"/>
      <c r="N191" s="513"/>
    </row>
    <row r="192" spans="1:14" ht="6" customHeight="1">
      <c r="A192" s="475"/>
      <c r="B192" s="485"/>
      <c r="C192" s="487"/>
      <c r="D192" s="489"/>
      <c r="E192" s="478"/>
      <c r="F192" s="476"/>
      <c r="G192" s="478"/>
      <c r="H192" s="476"/>
      <c r="I192" s="478"/>
      <c r="J192" s="476"/>
      <c r="K192" s="475"/>
      <c r="L192" s="489"/>
      <c r="M192" s="474"/>
      <c r="N192" s="513"/>
    </row>
    <row r="193" spans="1:14" ht="6" customHeight="1" thickBot="1">
      <c r="A193" s="475"/>
      <c r="B193" s="492"/>
      <c r="C193" s="493"/>
      <c r="D193" s="490"/>
      <c r="E193" s="491"/>
      <c r="F193" s="481"/>
      <c r="G193" s="491"/>
      <c r="H193" s="481"/>
      <c r="I193" s="491"/>
      <c r="J193" s="481"/>
      <c r="K193" s="482"/>
      <c r="M193" s="474"/>
      <c r="N193" s="513"/>
    </row>
    <row r="194" spans="1:14" ht="6" customHeight="1" thickTop="1">
      <c r="A194" s="475">
        <v>4</v>
      </c>
      <c r="B194" s="497" t="s">
        <v>1319</v>
      </c>
      <c r="C194" s="498" t="s">
        <v>1322</v>
      </c>
      <c r="D194" s="499" t="s">
        <v>1318</v>
      </c>
      <c r="E194" s="483"/>
      <c r="F194" s="483"/>
      <c r="G194" s="84"/>
      <c r="H194" s="84"/>
      <c r="I194" s="84"/>
      <c r="J194" s="84"/>
      <c r="K194" s="86"/>
      <c r="M194" s="474">
        <v>6000</v>
      </c>
      <c r="N194" s="513">
        <v>1800</v>
      </c>
    </row>
    <row r="195" spans="1:14" ht="6" customHeight="1">
      <c r="A195" s="475"/>
      <c r="B195" s="486"/>
      <c r="C195" s="488"/>
      <c r="D195" s="489"/>
      <c r="E195" s="415"/>
      <c r="F195" s="415"/>
      <c r="K195" s="87"/>
      <c r="M195" s="474"/>
      <c r="N195" s="513"/>
    </row>
    <row r="196" spans="1:14" ht="6" customHeight="1">
      <c r="A196" s="475"/>
      <c r="B196" s="485" t="s">
        <v>1320</v>
      </c>
      <c r="C196" s="487" t="s">
        <v>1323</v>
      </c>
      <c r="D196" s="489"/>
      <c r="E196" s="415"/>
      <c r="F196" s="415"/>
      <c r="J196" s="415"/>
      <c r="K196" s="475"/>
      <c r="M196" s="474"/>
      <c r="N196" s="513"/>
    </row>
    <row r="197" spans="1:14" ht="6" customHeight="1">
      <c r="A197" s="475"/>
      <c r="B197" s="486"/>
      <c r="C197" s="488"/>
      <c r="D197" s="489"/>
      <c r="E197" s="415"/>
      <c r="F197" s="415"/>
      <c r="J197" s="415"/>
      <c r="K197" s="475"/>
      <c r="M197" s="474"/>
      <c r="N197" s="513"/>
    </row>
    <row r="198" spans="1:14" ht="6" customHeight="1">
      <c r="A198" s="475"/>
      <c r="B198" s="485" t="s">
        <v>1321</v>
      </c>
      <c r="C198" s="487" t="s">
        <v>1324</v>
      </c>
      <c r="D198" s="489" t="str">
        <f>IF(B194="","",VLOOKUP(B194,登録ナンバー!$A$4:$I$575,7,0))</f>
        <v>池端誠治</v>
      </c>
      <c r="E198" s="478"/>
      <c r="F198" s="476" t="str">
        <f>IF(B196="","",VLOOKUP(B196,登録ナンバー!$A$4:$I$575,7,0))</f>
        <v>垣内義則</v>
      </c>
      <c r="G198" s="478"/>
      <c r="H198" s="476" t="str">
        <f>IF(B198="","",VLOOKUP(B198,登録ナンバー!$A$4:$I$575,7,0))</f>
        <v>牛道雄介</v>
      </c>
      <c r="I198" s="478"/>
      <c r="J198" s="476" t="str">
        <f>IF(B200="","",VLOOKUP(B200,登録ナンバー!$A$4:$I$575,7,0))</f>
        <v/>
      </c>
      <c r="K198" s="475"/>
      <c r="M198" s="474"/>
      <c r="N198" s="513"/>
    </row>
    <row r="199" spans="1:14" ht="6" customHeight="1">
      <c r="A199" s="475"/>
      <c r="B199" s="486"/>
      <c r="C199" s="488"/>
      <c r="D199" s="489"/>
      <c r="E199" s="478"/>
      <c r="F199" s="476"/>
      <c r="G199" s="478"/>
      <c r="H199" s="476"/>
      <c r="I199" s="478"/>
      <c r="J199" s="476"/>
      <c r="K199" s="475"/>
      <c r="M199" s="474"/>
      <c r="N199" s="513"/>
    </row>
    <row r="200" spans="1:14" ht="6" customHeight="1">
      <c r="A200" s="475"/>
      <c r="B200" s="485"/>
      <c r="C200" s="487"/>
      <c r="D200" s="489"/>
      <c r="E200" s="478"/>
      <c r="F200" s="476"/>
      <c r="G200" s="478"/>
      <c r="H200" s="476"/>
      <c r="I200" s="478"/>
      <c r="J200" s="476"/>
      <c r="K200" s="475"/>
      <c r="M200" s="474"/>
      <c r="N200" s="513"/>
    </row>
    <row r="201" spans="1:14" ht="6" customHeight="1">
      <c r="A201" s="475"/>
      <c r="B201" s="486"/>
      <c r="C201" s="488"/>
      <c r="D201" s="489"/>
      <c r="E201" s="478"/>
      <c r="F201" s="476"/>
      <c r="G201" s="478"/>
      <c r="H201" s="476"/>
      <c r="I201" s="478"/>
      <c r="J201" s="476"/>
      <c r="K201" s="475"/>
      <c r="L201" s="489">
        <v>7000</v>
      </c>
      <c r="M201" s="474"/>
      <c r="N201" s="513"/>
    </row>
    <row r="202" spans="1:14" ht="6" customHeight="1">
      <c r="A202" s="475"/>
      <c r="B202" s="485"/>
      <c r="C202" s="487"/>
      <c r="D202" s="489" t="str">
        <f>IF(C194="","",VLOOKUP(C194,登録ナンバー!$A$4:$I$575,7,0))</f>
        <v>藤田博美</v>
      </c>
      <c r="E202" s="478"/>
      <c r="F202" s="476" t="str">
        <f>IF(C196="","",VLOOKUP(C196,登録ナンバー!$A$4:$I$575,7,0))</f>
        <v>垣内美香</v>
      </c>
      <c r="G202" s="478"/>
      <c r="H202" s="476" t="str">
        <f>IF(C198="","",VLOOKUP(C198,登録ナンバー!$A$4:$I$575,7,0))</f>
        <v>牛道心</v>
      </c>
      <c r="I202" s="415"/>
      <c r="J202" s="476" t="str">
        <f>IF(C200="","",VLOOKUP(C200,登録ナンバー!$A$4:$I$575,7,0))</f>
        <v/>
      </c>
      <c r="K202" s="475"/>
      <c r="L202" s="489"/>
      <c r="M202" s="474"/>
      <c r="N202" s="513"/>
    </row>
    <row r="203" spans="1:14" ht="6" customHeight="1">
      <c r="A203" s="475"/>
      <c r="B203" s="486"/>
      <c r="C203" s="488"/>
      <c r="D203" s="489"/>
      <c r="E203" s="478"/>
      <c r="F203" s="476"/>
      <c r="G203" s="478"/>
      <c r="H203" s="476"/>
      <c r="I203" s="415"/>
      <c r="J203" s="476"/>
      <c r="K203" s="475"/>
      <c r="L203" s="489"/>
      <c r="M203" s="474"/>
      <c r="N203" s="513"/>
    </row>
    <row r="204" spans="1:14" ht="6" customHeight="1">
      <c r="A204" s="475"/>
      <c r="B204" s="485"/>
      <c r="C204" s="487"/>
      <c r="D204" s="489"/>
      <c r="E204" s="478"/>
      <c r="F204" s="476"/>
      <c r="G204" s="478"/>
      <c r="H204" s="476"/>
      <c r="I204" s="415"/>
      <c r="J204" s="476"/>
      <c r="K204" s="475"/>
      <c r="L204" s="489"/>
      <c r="M204" s="474"/>
      <c r="N204" s="513"/>
    </row>
    <row r="205" spans="1:14" ht="6" customHeight="1" thickBot="1">
      <c r="A205" s="475"/>
      <c r="B205" s="492"/>
      <c r="C205" s="493"/>
      <c r="D205" s="490"/>
      <c r="E205" s="491"/>
      <c r="F205" s="481"/>
      <c r="G205" s="491"/>
      <c r="H205" s="481"/>
      <c r="I205" s="477"/>
      <c r="J205" s="481"/>
      <c r="K205" s="482"/>
      <c r="M205" s="474"/>
      <c r="N205" s="513"/>
    </row>
    <row r="206" spans="1:14" ht="6" customHeight="1" thickTop="1">
      <c r="A206" s="475">
        <v>5</v>
      </c>
      <c r="B206" s="497" t="s">
        <v>1369</v>
      </c>
      <c r="C206" s="498" t="s">
        <v>1285</v>
      </c>
      <c r="D206" s="499" t="s">
        <v>943</v>
      </c>
      <c r="E206" s="483"/>
      <c r="F206" s="483"/>
      <c r="G206" s="84"/>
      <c r="H206" s="84"/>
      <c r="I206" s="84"/>
      <c r="J206" s="84"/>
      <c r="K206" s="86"/>
      <c r="M206" s="474">
        <v>9000</v>
      </c>
      <c r="N206" s="513">
        <v>2400</v>
      </c>
    </row>
    <row r="207" spans="1:14" ht="6" customHeight="1">
      <c r="A207" s="475"/>
      <c r="B207" s="486"/>
      <c r="C207" s="488"/>
      <c r="D207" s="489"/>
      <c r="E207" s="415"/>
      <c r="F207" s="415"/>
      <c r="K207" s="87"/>
      <c r="M207" s="474"/>
      <c r="N207" s="513"/>
    </row>
    <row r="208" spans="1:14" ht="6" customHeight="1">
      <c r="A208" s="475"/>
      <c r="B208" s="485" t="s">
        <v>1370</v>
      </c>
      <c r="C208" s="487" t="s">
        <v>1285</v>
      </c>
      <c r="D208" s="489"/>
      <c r="E208" s="415"/>
      <c r="F208" s="415"/>
      <c r="J208" s="415"/>
      <c r="K208" s="475"/>
      <c r="M208" s="474"/>
      <c r="N208" s="513"/>
    </row>
    <row r="209" spans="1:14" ht="6" customHeight="1">
      <c r="A209" s="475"/>
      <c r="B209" s="486"/>
      <c r="C209" s="488"/>
      <c r="D209" s="489"/>
      <c r="E209" s="415"/>
      <c r="F209" s="415"/>
      <c r="J209" s="415"/>
      <c r="K209" s="475"/>
      <c r="M209" s="474"/>
      <c r="N209" s="513"/>
    </row>
    <row r="210" spans="1:14" ht="6" customHeight="1">
      <c r="A210" s="475"/>
      <c r="B210" s="485" t="s">
        <v>1371</v>
      </c>
      <c r="C210" s="487" t="s">
        <v>1285</v>
      </c>
      <c r="D210" s="489" t="str">
        <f>IF(B206="","",VLOOKUP(B206,登録ナンバー!$A$4:$I$575,7,0))</f>
        <v>竹田圭佑</v>
      </c>
      <c r="E210" s="478"/>
      <c r="F210" s="476" t="str">
        <f>IF(B208="","",VLOOKUP(B208,登録ナンバー!$A$4:$I$575,7,0))</f>
        <v>松本啓吾</v>
      </c>
      <c r="G210" s="478"/>
      <c r="H210" s="476" t="str">
        <f>IF(B210="","",VLOOKUP(B210,登録ナンバー!$A$4:$I$575,7,0))</f>
        <v>川上悠作</v>
      </c>
      <c r="I210" s="478"/>
      <c r="J210" s="476" t="str">
        <f>IF(B212="","",VLOOKUP(B212,登録ナンバー!$A$4:$I$575,7,0))</f>
        <v/>
      </c>
      <c r="K210" s="475"/>
      <c r="M210" s="474"/>
      <c r="N210" s="513"/>
    </row>
    <row r="211" spans="1:14" ht="6" customHeight="1">
      <c r="A211" s="475"/>
      <c r="B211" s="486"/>
      <c r="C211" s="488"/>
      <c r="D211" s="489"/>
      <c r="E211" s="478"/>
      <c r="F211" s="476"/>
      <c r="G211" s="478"/>
      <c r="H211" s="476"/>
      <c r="I211" s="478"/>
      <c r="J211" s="476"/>
      <c r="K211" s="475"/>
      <c r="M211" s="474"/>
      <c r="N211" s="513"/>
    </row>
    <row r="212" spans="1:14" ht="6" customHeight="1">
      <c r="A212" s="475"/>
      <c r="B212" s="485"/>
      <c r="C212" s="487"/>
      <c r="D212" s="489"/>
      <c r="E212" s="478"/>
      <c r="F212" s="476"/>
      <c r="G212" s="478"/>
      <c r="H212" s="476"/>
      <c r="I212" s="478"/>
      <c r="J212" s="476"/>
      <c r="K212" s="475"/>
      <c r="M212" s="474"/>
      <c r="N212" s="513"/>
    </row>
    <row r="213" spans="1:14" ht="6" customHeight="1">
      <c r="A213" s="475"/>
      <c r="B213" s="486"/>
      <c r="C213" s="488"/>
      <c r="D213" s="489"/>
      <c r="E213" s="478"/>
      <c r="F213" s="476"/>
      <c r="G213" s="478"/>
      <c r="H213" s="476"/>
      <c r="I213" s="478"/>
      <c r="J213" s="476"/>
      <c r="K213" s="475"/>
      <c r="L213" s="489">
        <v>7000</v>
      </c>
      <c r="M213" s="474"/>
      <c r="N213" s="513"/>
    </row>
    <row r="214" spans="1:14" ht="6" customHeight="1">
      <c r="A214" s="475"/>
      <c r="B214" s="485"/>
      <c r="C214" s="487"/>
      <c r="D214" s="489" t="s">
        <v>1372</v>
      </c>
      <c r="E214" s="478"/>
      <c r="F214" s="476" t="s">
        <v>1373</v>
      </c>
      <c r="G214" s="478"/>
      <c r="H214" s="476" t="s">
        <v>1374</v>
      </c>
      <c r="I214" s="415"/>
      <c r="J214" s="476" t="str">
        <f>IF(C212="","",VLOOKUP(C212,登録ナンバー!$A$4:$I$575,7,0))</f>
        <v/>
      </c>
      <c r="K214" s="475"/>
      <c r="L214" s="489"/>
      <c r="M214" s="474"/>
      <c r="N214" s="513"/>
    </row>
    <row r="215" spans="1:14" ht="6" customHeight="1">
      <c r="A215" s="475"/>
      <c r="B215" s="486"/>
      <c r="C215" s="488"/>
      <c r="D215" s="489"/>
      <c r="E215" s="478"/>
      <c r="F215" s="476"/>
      <c r="G215" s="478"/>
      <c r="H215" s="476"/>
      <c r="I215" s="415"/>
      <c r="J215" s="476"/>
      <c r="K215" s="475"/>
      <c r="L215" s="489"/>
      <c r="M215" s="474"/>
      <c r="N215" s="513"/>
    </row>
    <row r="216" spans="1:14" ht="6" customHeight="1">
      <c r="A216" s="475"/>
      <c r="B216" s="485"/>
      <c r="C216" s="487"/>
      <c r="D216" s="489"/>
      <c r="E216" s="478"/>
      <c r="F216" s="476"/>
      <c r="G216" s="478"/>
      <c r="H216" s="476"/>
      <c r="I216" s="415"/>
      <c r="J216" s="476"/>
      <c r="K216" s="475"/>
      <c r="L216" s="489"/>
      <c r="M216" s="474"/>
      <c r="N216" s="513"/>
    </row>
    <row r="217" spans="1:14" ht="6" customHeight="1" thickBot="1">
      <c r="A217" s="475"/>
      <c r="B217" s="492"/>
      <c r="C217" s="493"/>
      <c r="D217" s="490"/>
      <c r="E217" s="491"/>
      <c r="F217" s="481"/>
      <c r="G217" s="491"/>
      <c r="H217" s="481"/>
      <c r="I217" s="477"/>
      <c r="J217" s="481"/>
      <c r="K217" s="482"/>
      <c r="M217" s="474"/>
      <c r="N217" s="513"/>
    </row>
    <row r="218" spans="1:14" ht="6" customHeight="1" thickTop="1">
      <c r="A218" s="475">
        <v>6</v>
      </c>
      <c r="B218" s="497" t="s">
        <v>1326</v>
      </c>
      <c r="C218" s="498" t="s">
        <v>1329</v>
      </c>
      <c r="D218" s="499" t="s">
        <v>1325</v>
      </c>
      <c r="E218" s="483"/>
      <c r="F218" s="483"/>
      <c r="G218" s="84"/>
      <c r="H218" s="84"/>
      <c r="I218" s="84"/>
      <c r="J218" s="84"/>
      <c r="K218" s="86"/>
      <c r="M218" s="474">
        <v>6000</v>
      </c>
      <c r="N218" s="513">
        <v>1800</v>
      </c>
    </row>
    <row r="219" spans="1:14" ht="6" customHeight="1">
      <c r="A219" s="475"/>
      <c r="B219" s="486"/>
      <c r="C219" s="488"/>
      <c r="D219" s="489"/>
      <c r="E219" s="415"/>
      <c r="F219" s="415"/>
      <c r="K219" s="87"/>
      <c r="M219" s="474"/>
      <c r="N219" s="513"/>
    </row>
    <row r="220" spans="1:14" ht="6" customHeight="1">
      <c r="A220" s="475"/>
      <c r="B220" s="485" t="s">
        <v>1327</v>
      </c>
      <c r="C220" s="487" t="s">
        <v>1330</v>
      </c>
      <c r="D220" s="489"/>
      <c r="E220" s="415"/>
      <c r="F220" s="415"/>
      <c r="J220" s="415"/>
      <c r="K220" s="475"/>
      <c r="M220" s="474"/>
      <c r="N220" s="513"/>
    </row>
    <row r="221" spans="1:14" ht="6" customHeight="1">
      <c r="A221" s="475"/>
      <c r="B221" s="486"/>
      <c r="C221" s="488"/>
      <c r="D221" s="489"/>
      <c r="E221" s="415"/>
      <c r="F221" s="415"/>
      <c r="J221" s="415"/>
      <c r="K221" s="475"/>
      <c r="M221" s="474"/>
      <c r="N221" s="513"/>
    </row>
    <row r="222" spans="1:14" ht="6" customHeight="1">
      <c r="A222" s="475"/>
      <c r="B222" s="485" t="s">
        <v>1328</v>
      </c>
      <c r="C222" s="487" t="s">
        <v>1331</v>
      </c>
      <c r="D222" s="489" t="str">
        <f>IF(B218="","",VLOOKUP(B218,登録ナンバー!$A$4:$I$575,7,0))</f>
        <v>片岡一寿</v>
      </c>
      <c r="E222" s="478"/>
      <c r="F222" s="476" t="str">
        <f>IF(B220="","",VLOOKUP(B220,登録ナンバー!$A$4:$I$575,7,0))</f>
        <v>山本昌紀</v>
      </c>
      <c r="G222" s="478"/>
      <c r="H222" s="476" t="str">
        <f>IF(B222="","",VLOOKUP(B222,登録ナンバー!$A$4:$I$575,7,0))</f>
        <v>吉村淳</v>
      </c>
      <c r="I222" s="478"/>
      <c r="J222" s="476" t="str">
        <f>IF(B224="","",VLOOKUP(B224,登録ナンバー!$A$4:$I$575,7,0))</f>
        <v/>
      </c>
      <c r="K222" s="475"/>
      <c r="M222" s="474"/>
      <c r="N222" s="513"/>
    </row>
    <row r="223" spans="1:14" ht="6" customHeight="1">
      <c r="A223" s="475"/>
      <c r="B223" s="486"/>
      <c r="C223" s="488"/>
      <c r="D223" s="489"/>
      <c r="E223" s="478"/>
      <c r="F223" s="476"/>
      <c r="G223" s="478"/>
      <c r="H223" s="476"/>
      <c r="I223" s="478"/>
      <c r="J223" s="476"/>
      <c r="K223" s="475"/>
      <c r="M223" s="474"/>
      <c r="N223" s="513"/>
    </row>
    <row r="224" spans="1:14" ht="6" customHeight="1">
      <c r="A224" s="475"/>
      <c r="B224" s="485"/>
      <c r="C224" s="487"/>
      <c r="D224" s="489"/>
      <c r="E224" s="478"/>
      <c r="F224" s="476"/>
      <c r="G224" s="478"/>
      <c r="H224" s="476"/>
      <c r="I224" s="478"/>
      <c r="J224" s="476"/>
      <c r="K224" s="475"/>
      <c r="M224" s="474"/>
      <c r="N224" s="513"/>
    </row>
    <row r="225" spans="1:14" ht="6" customHeight="1">
      <c r="A225" s="475"/>
      <c r="B225" s="486"/>
      <c r="C225" s="488"/>
      <c r="D225" s="489"/>
      <c r="E225" s="478"/>
      <c r="F225" s="476"/>
      <c r="G225" s="478"/>
      <c r="H225" s="476"/>
      <c r="I225" s="478"/>
      <c r="J225" s="476"/>
      <c r="K225" s="475"/>
      <c r="L225" s="489">
        <v>7000</v>
      </c>
      <c r="M225" s="474"/>
      <c r="N225" s="513"/>
    </row>
    <row r="226" spans="1:14" ht="6" customHeight="1">
      <c r="A226" s="475"/>
      <c r="B226" s="485"/>
      <c r="C226" s="487"/>
      <c r="D226" s="489" t="str">
        <f>IF(C218="","",VLOOKUP(C218,登録ナンバー!$A$4:$I$575,7,0))</f>
        <v>苗村直子</v>
      </c>
      <c r="E226" s="478"/>
      <c r="F226" s="476" t="str">
        <f>IF(C220="","",VLOOKUP(C220,登録ナンバー!$A$4:$I$575,7,0))</f>
        <v>三崎奈々</v>
      </c>
      <c r="G226" s="478"/>
      <c r="H226" s="476" t="str">
        <f>IF(C222="","",VLOOKUP(C222,登録ナンバー!$A$4:$I$575,7,0))</f>
        <v>大野美南</v>
      </c>
      <c r="I226" s="415"/>
      <c r="J226" s="476" t="str">
        <f>IF(C224="","",VLOOKUP(C224,登録ナンバー!$A$4:$I$575,7,0))</f>
        <v/>
      </c>
      <c r="K226" s="475"/>
      <c r="L226" s="489"/>
      <c r="M226" s="474"/>
      <c r="N226" s="513"/>
    </row>
    <row r="227" spans="1:14" ht="6" customHeight="1">
      <c r="A227" s="475"/>
      <c r="B227" s="486"/>
      <c r="C227" s="488"/>
      <c r="D227" s="489"/>
      <c r="E227" s="478"/>
      <c r="F227" s="476"/>
      <c r="G227" s="478"/>
      <c r="H227" s="476"/>
      <c r="I227" s="415"/>
      <c r="J227" s="476"/>
      <c r="K227" s="475"/>
      <c r="L227" s="489"/>
      <c r="M227" s="474"/>
      <c r="N227" s="513"/>
    </row>
    <row r="228" spans="1:14" ht="6" customHeight="1">
      <c r="A228" s="475"/>
      <c r="B228" s="485"/>
      <c r="C228" s="487"/>
      <c r="D228" s="489"/>
      <c r="E228" s="478"/>
      <c r="F228" s="476"/>
      <c r="G228" s="478"/>
      <c r="H228" s="476"/>
      <c r="I228" s="415"/>
      <c r="J228" s="476"/>
      <c r="K228" s="475"/>
      <c r="L228" s="489"/>
      <c r="M228" s="474"/>
      <c r="N228" s="513"/>
    </row>
    <row r="229" spans="1:14" ht="6" customHeight="1" thickBot="1">
      <c r="A229" s="475"/>
      <c r="B229" s="492"/>
      <c r="C229" s="493"/>
      <c r="D229" s="490"/>
      <c r="E229" s="491"/>
      <c r="F229" s="481"/>
      <c r="G229" s="491"/>
      <c r="H229" s="481"/>
      <c r="I229" s="477"/>
      <c r="J229" s="481"/>
      <c r="K229" s="482"/>
      <c r="M229" s="474"/>
      <c r="N229" s="513"/>
    </row>
    <row r="230" spans="1:14" ht="6" customHeight="1" thickTop="1">
      <c r="A230" s="475">
        <v>7</v>
      </c>
      <c r="B230" s="497" t="s">
        <v>1285</v>
      </c>
      <c r="C230" s="497" t="s">
        <v>1285</v>
      </c>
      <c r="D230" s="499" t="s">
        <v>1339</v>
      </c>
      <c r="E230" s="483"/>
      <c r="F230" s="483"/>
      <c r="G230" s="84"/>
      <c r="H230" s="84"/>
      <c r="I230" s="84"/>
      <c r="J230" s="84"/>
      <c r="K230" s="86"/>
      <c r="M230" s="474">
        <v>9000</v>
      </c>
      <c r="N230" s="513">
        <v>2000</v>
      </c>
    </row>
    <row r="231" spans="1:14" ht="6" customHeight="1" thickBot="1">
      <c r="A231" s="475"/>
      <c r="B231" s="486"/>
      <c r="C231" s="486"/>
      <c r="D231" s="489"/>
      <c r="E231" s="415"/>
      <c r="F231" s="415"/>
      <c r="K231" s="87"/>
      <c r="M231" s="474"/>
      <c r="N231" s="513"/>
    </row>
    <row r="232" spans="1:14" ht="6" customHeight="1" thickTop="1">
      <c r="A232" s="475"/>
      <c r="B232" s="497" t="s">
        <v>1389</v>
      </c>
      <c r="C232" s="497" t="s">
        <v>1285</v>
      </c>
      <c r="D232" s="489"/>
      <c r="E232" s="415"/>
      <c r="F232" s="415"/>
      <c r="J232" s="415"/>
      <c r="K232" s="475"/>
      <c r="M232" s="474"/>
      <c r="N232" s="513"/>
    </row>
    <row r="233" spans="1:14" ht="6" customHeight="1" thickBot="1">
      <c r="A233" s="475"/>
      <c r="B233" s="486"/>
      <c r="C233" s="486"/>
      <c r="D233" s="489"/>
      <c r="E233" s="415"/>
      <c r="F233" s="415"/>
      <c r="J233" s="415"/>
      <c r="K233" s="475"/>
      <c r="M233" s="474"/>
      <c r="N233" s="513"/>
    </row>
    <row r="234" spans="1:14" ht="6" customHeight="1" thickTop="1">
      <c r="A234" s="475"/>
      <c r="B234" s="497" t="s">
        <v>1389</v>
      </c>
      <c r="C234" s="497" t="s">
        <v>1285</v>
      </c>
      <c r="D234" s="489" t="s">
        <v>1340</v>
      </c>
      <c r="E234" s="478"/>
      <c r="F234" s="476" t="s">
        <v>1341</v>
      </c>
      <c r="G234" s="478"/>
      <c r="H234" s="476" t="s">
        <v>1342</v>
      </c>
      <c r="I234" s="478"/>
      <c r="J234" s="476" t="str">
        <f>IF(B236="","",VLOOKUP(B236,登録ナンバー!$A$4:$I$575,7,0))</f>
        <v/>
      </c>
      <c r="K234" s="475"/>
      <c r="M234" s="474"/>
      <c r="N234" s="513"/>
    </row>
    <row r="235" spans="1:14" ht="6" customHeight="1">
      <c r="A235" s="475"/>
      <c r="B235" s="486"/>
      <c r="C235" s="486"/>
      <c r="D235" s="489"/>
      <c r="E235" s="478"/>
      <c r="F235" s="476"/>
      <c r="G235" s="478"/>
      <c r="H235" s="476"/>
      <c r="I235" s="478"/>
      <c r="J235" s="476"/>
      <c r="K235" s="475"/>
      <c r="M235" s="474"/>
      <c r="N235" s="513"/>
    </row>
    <row r="236" spans="1:14" ht="6" customHeight="1">
      <c r="A236" s="475"/>
      <c r="B236" s="485"/>
      <c r="C236" s="487"/>
      <c r="D236" s="489"/>
      <c r="E236" s="478"/>
      <c r="F236" s="476"/>
      <c r="G236" s="478"/>
      <c r="H236" s="476"/>
      <c r="I236" s="478"/>
      <c r="J236" s="476"/>
      <c r="K236" s="475"/>
      <c r="M236" s="474"/>
      <c r="N236" s="513"/>
    </row>
    <row r="237" spans="1:14" ht="6" customHeight="1">
      <c r="A237" s="475"/>
      <c r="B237" s="486"/>
      <c r="C237" s="488"/>
      <c r="D237" s="489"/>
      <c r="E237" s="478"/>
      <c r="F237" s="476"/>
      <c r="G237" s="478"/>
      <c r="H237" s="476"/>
      <c r="I237" s="478"/>
      <c r="J237" s="476"/>
      <c r="K237" s="475"/>
      <c r="L237" s="489">
        <v>7000</v>
      </c>
      <c r="M237" s="474"/>
      <c r="N237" s="513"/>
    </row>
    <row r="238" spans="1:14" ht="6" customHeight="1">
      <c r="A238" s="475"/>
      <c r="B238" s="485"/>
      <c r="C238" s="487"/>
      <c r="D238" s="489" t="s">
        <v>1343</v>
      </c>
      <c r="E238" s="478"/>
      <c r="F238" s="476" t="s">
        <v>1344</v>
      </c>
      <c r="G238" s="478"/>
      <c r="H238" s="476" t="s">
        <v>1345</v>
      </c>
      <c r="I238" s="478"/>
      <c r="J238" s="476" t="str">
        <f>IF(C236="","",VLOOKUP(C236,登録ナンバー!$A$4:$I$575,7,0))</f>
        <v/>
      </c>
      <c r="K238" s="475"/>
      <c r="L238" s="489"/>
      <c r="M238" s="474"/>
      <c r="N238" s="513"/>
    </row>
    <row r="239" spans="1:14" ht="6" customHeight="1">
      <c r="A239" s="475"/>
      <c r="B239" s="486"/>
      <c r="C239" s="488"/>
      <c r="D239" s="489"/>
      <c r="E239" s="478"/>
      <c r="F239" s="476"/>
      <c r="G239" s="478"/>
      <c r="H239" s="476"/>
      <c r="I239" s="478"/>
      <c r="J239" s="476"/>
      <c r="K239" s="475"/>
      <c r="L239" s="489"/>
      <c r="M239" s="474"/>
      <c r="N239" s="513"/>
    </row>
    <row r="240" spans="1:14" ht="6" customHeight="1">
      <c r="A240" s="475"/>
      <c r="B240" s="485"/>
      <c r="C240" s="487"/>
      <c r="D240" s="489"/>
      <c r="E240" s="478"/>
      <c r="F240" s="476"/>
      <c r="G240" s="478"/>
      <c r="H240" s="476"/>
      <c r="I240" s="478"/>
      <c r="J240" s="476"/>
      <c r="K240" s="475"/>
      <c r="L240" s="489"/>
      <c r="M240" s="474"/>
      <c r="N240" s="513"/>
    </row>
    <row r="241" spans="1:14" ht="6" customHeight="1" thickBot="1">
      <c r="A241" s="475"/>
      <c r="B241" s="492"/>
      <c r="C241" s="493"/>
      <c r="D241" s="490"/>
      <c r="E241" s="491"/>
      <c r="F241" s="481"/>
      <c r="G241" s="491"/>
      <c r="H241" s="481"/>
      <c r="I241" s="491"/>
      <c r="J241" s="481"/>
      <c r="K241" s="482"/>
      <c r="M241" s="474"/>
      <c r="N241" s="513"/>
    </row>
    <row r="242" spans="1:14" ht="6" customHeight="1" thickTop="1">
      <c r="A242" s="475">
        <v>8</v>
      </c>
      <c r="B242" s="497" t="s">
        <v>1363</v>
      </c>
      <c r="C242" s="498" t="s">
        <v>1366</v>
      </c>
      <c r="D242" s="499" t="s">
        <v>1362</v>
      </c>
      <c r="E242" s="483"/>
      <c r="F242" s="483"/>
      <c r="G242" s="84"/>
      <c r="H242" s="84"/>
      <c r="I242" s="84"/>
      <c r="J242" s="84"/>
      <c r="K242" s="86"/>
      <c r="M242" s="474">
        <v>6000</v>
      </c>
      <c r="N242" s="513">
        <v>1800</v>
      </c>
    </row>
    <row r="243" spans="1:14" ht="6" customHeight="1">
      <c r="A243" s="475"/>
      <c r="B243" s="486"/>
      <c r="C243" s="488"/>
      <c r="D243" s="489"/>
      <c r="E243" s="415"/>
      <c r="F243" s="415"/>
      <c r="K243" s="87"/>
      <c r="M243" s="474"/>
      <c r="N243" s="513"/>
    </row>
    <row r="244" spans="1:14" ht="6" customHeight="1">
      <c r="A244" s="475"/>
      <c r="B244" s="485" t="s">
        <v>1364</v>
      </c>
      <c r="C244" s="487" t="s">
        <v>1367</v>
      </c>
      <c r="D244" s="489"/>
      <c r="E244" s="415"/>
      <c r="F244" s="415"/>
      <c r="J244" s="415"/>
      <c r="K244" s="475"/>
      <c r="M244" s="474"/>
      <c r="N244" s="513"/>
    </row>
    <row r="245" spans="1:14" ht="6" customHeight="1">
      <c r="A245" s="475"/>
      <c r="B245" s="486"/>
      <c r="C245" s="488"/>
      <c r="D245" s="489"/>
      <c r="E245" s="415"/>
      <c r="F245" s="415"/>
      <c r="J245" s="415"/>
      <c r="K245" s="475"/>
      <c r="M245" s="474"/>
      <c r="N245" s="513"/>
    </row>
    <row r="246" spans="1:14" ht="6" customHeight="1">
      <c r="A246" s="475"/>
      <c r="B246" s="485" t="s">
        <v>1365</v>
      </c>
      <c r="C246" s="487" t="s">
        <v>1368</v>
      </c>
      <c r="D246" s="489" t="str">
        <f>IF(B242="","",VLOOKUP(B242,登録ナンバー!$A$4:$I$575,7,0))</f>
        <v>上津慶和</v>
      </c>
      <c r="E246" s="478"/>
      <c r="F246" s="476" t="str">
        <f>IF(B244="","",VLOOKUP(B244,登録ナンバー!$A$4:$I$575,7,0))</f>
        <v>松村友喜</v>
      </c>
      <c r="G246" s="478"/>
      <c r="H246" s="476" t="str">
        <f>IF(B246="","",VLOOKUP(B246,登録ナンバー!$A$4:$I$575,7,0))</f>
        <v>寺元翔太</v>
      </c>
      <c r="I246" s="478"/>
      <c r="J246" s="476" t="str">
        <f>IF(B248="","",VLOOKUP(B248,登録ナンバー!$A$4:$I$575,7,0))</f>
        <v/>
      </c>
      <c r="K246" s="475"/>
      <c r="M246" s="474"/>
      <c r="N246" s="513"/>
    </row>
    <row r="247" spans="1:14" ht="6" customHeight="1">
      <c r="A247" s="475"/>
      <c r="B247" s="486"/>
      <c r="C247" s="488"/>
      <c r="D247" s="489"/>
      <c r="E247" s="478"/>
      <c r="F247" s="476"/>
      <c r="G247" s="478"/>
      <c r="H247" s="476"/>
      <c r="I247" s="478"/>
      <c r="J247" s="476"/>
      <c r="K247" s="475"/>
      <c r="M247" s="474"/>
      <c r="N247" s="513"/>
    </row>
    <row r="248" spans="1:14" ht="6" customHeight="1">
      <c r="A248" s="475"/>
      <c r="B248" s="485"/>
      <c r="C248" s="487"/>
      <c r="D248" s="489"/>
      <c r="E248" s="478"/>
      <c r="F248" s="476"/>
      <c r="G248" s="478"/>
      <c r="H248" s="476"/>
      <c r="I248" s="478"/>
      <c r="J248" s="476"/>
      <c r="K248" s="475"/>
      <c r="M248" s="474"/>
      <c r="N248" s="513"/>
    </row>
    <row r="249" spans="1:14" ht="6" customHeight="1">
      <c r="A249" s="475"/>
      <c r="B249" s="486"/>
      <c r="C249" s="488"/>
      <c r="D249" s="489"/>
      <c r="E249" s="478"/>
      <c r="F249" s="476"/>
      <c r="G249" s="478"/>
      <c r="H249" s="476"/>
      <c r="I249" s="478"/>
      <c r="J249" s="476"/>
      <c r="K249" s="475"/>
      <c r="L249" s="489">
        <v>7000</v>
      </c>
      <c r="M249" s="474"/>
      <c r="N249" s="513"/>
    </row>
    <row r="250" spans="1:14" ht="6" customHeight="1">
      <c r="A250" s="475"/>
      <c r="B250" s="485"/>
      <c r="C250" s="487"/>
      <c r="D250" s="489" t="str">
        <f>IF(C242="","",VLOOKUP(C242,登録ナンバー!$A$4:$I$575,7,0))</f>
        <v>片桐美里</v>
      </c>
      <c r="E250" s="478"/>
      <c r="F250" s="476" t="str">
        <f>IF(C244="","",VLOOKUP(C244,登録ナンバー!$A$4:$I$575,7,0))</f>
        <v>植田早耶</v>
      </c>
      <c r="G250" s="478"/>
      <c r="H250" s="476" t="str">
        <f>IF(C246="","",VLOOKUP(C246,登録ナンバー!$A$4:$I$575,7,0))</f>
        <v>西野美恵</v>
      </c>
      <c r="I250" s="415"/>
      <c r="J250" s="476" t="str">
        <f>IF(C248="","",VLOOKUP(C248,登録ナンバー!$A$4:$I$575,7,0))</f>
        <v/>
      </c>
      <c r="K250" s="475"/>
      <c r="L250" s="489"/>
      <c r="M250" s="474"/>
      <c r="N250" s="513"/>
    </row>
    <row r="251" spans="1:14" ht="6" customHeight="1">
      <c r="A251" s="475"/>
      <c r="B251" s="486"/>
      <c r="C251" s="488"/>
      <c r="D251" s="489"/>
      <c r="E251" s="478"/>
      <c r="F251" s="476"/>
      <c r="G251" s="478"/>
      <c r="H251" s="476"/>
      <c r="I251" s="415"/>
      <c r="J251" s="476"/>
      <c r="K251" s="475"/>
      <c r="L251" s="489"/>
      <c r="M251" s="474"/>
      <c r="N251" s="513"/>
    </row>
    <row r="252" spans="1:14" ht="6" customHeight="1">
      <c r="A252" s="475"/>
      <c r="B252" s="485"/>
      <c r="C252" s="487"/>
      <c r="D252" s="489"/>
      <c r="E252" s="478"/>
      <c r="F252" s="476"/>
      <c r="G252" s="478"/>
      <c r="H252" s="476"/>
      <c r="I252" s="415"/>
      <c r="J252" s="476"/>
      <c r="K252" s="475"/>
      <c r="L252" s="489"/>
      <c r="M252" s="474"/>
      <c r="N252" s="513"/>
    </row>
    <row r="253" spans="1:14" ht="6" customHeight="1" thickBot="1">
      <c r="A253" s="475"/>
      <c r="B253" s="492"/>
      <c r="C253" s="493"/>
      <c r="D253" s="490"/>
      <c r="E253" s="491"/>
      <c r="F253" s="481"/>
      <c r="G253" s="491"/>
      <c r="H253" s="481"/>
      <c r="I253" s="477"/>
      <c r="J253" s="481"/>
      <c r="K253" s="482"/>
      <c r="M253" s="474"/>
      <c r="N253" s="513"/>
    </row>
    <row r="254" spans="1:14" ht="6" customHeight="1" thickTop="1">
      <c r="A254" s="475">
        <v>9</v>
      </c>
      <c r="B254" s="497" t="s">
        <v>1382</v>
      </c>
      <c r="C254" s="498" t="s">
        <v>1386</v>
      </c>
      <c r="D254" s="499" t="s">
        <v>1381</v>
      </c>
      <c r="E254" s="483"/>
      <c r="F254" s="483"/>
      <c r="G254" s="84"/>
      <c r="H254" s="84"/>
      <c r="I254" s="84"/>
      <c r="J254" s="84"/>
      <c r="K254" s="86"/>
      <c r="M254" s="474">
        <v>5500</v>
      </c>
      <c r="N254" s="513">
        <v>1500</v>
      </c>
    </row>
    <row r="255" spans="1:14" ht="6" customHeight="1">
      <c r="A255" s="475"/>
      <c r="B255" s="486"/>
      <c r="C255" s="488"/>
      <c r="D255" s="489"/>
      <c r="E255" s="415"/>
      <c r="F255" s="415"/>
      <c r="K255" s="87"/>
      <c r="M255" s="474"/>
      <c r="N255" s="513"/>
    </row>
    <row r="256" spans="1:14" ht="6" customHeight="1">
      <c r="A256" s="475"/>
      <c r="B256" s="485" t="s">
        <v>1383</v>
      </c>
      <c r="C256" s="487" t="s">
        <v>1387</v>
      </c>
      <c r="D256" s="489"/>
      <c r="E256" s="415"/>
      <c r="F256" s="415"/>
      <c r="J256" s="415"/>
      <c r="K256" s="475"/>
      <c r="M256" s="474"/>
      <c r="N256" s="513"/>
    </row>
    <row r="257" spans="1:14" ht="6" customHeight="1">
      <c r="A257" s="475"/>
      <c r="B257" s="486"/>
      <c r="C257" s="488"/>
      <c r="D257" s="489"/>
      <c r="E257" s="415"/>
      <c r="F257" s="415"/>
      <c r="J257" s="415"/>
      <c r="K257" s="475"/>
      <c r="M257" s="474"/>
      <c r="N257" s="513"/>
    </row>
    <row r="258" spans="1:14" ht="6" customHeight="1">
      <c r="A258" s="475"/>
      <c r="B258" s="485" t="s">
        <v>1384</v>
      </c>
      <c r="C258" s="487" t="s">
        <v>1388</v>
      </c>
      <c r="D258" s="489" t="str">
        <f>IF(B254="","",VLOOKUP(B254,登録ナンバー!$A$4:$I$575,7,0))</f>
        <v>坂田義記</v>
      </c>
      <c r="E258" s="478"/>
      <c r="F258" s="476" t="str">
        <f>IF(B256="","",VLOOKUP(B256,登録ナンバー!$A$4:$I$575,7,0))</f>
        <v>征矢洋平</v>
      </c>
      <c r="G258" s="478"/>
      <c r="H258" s="476" t="s">
        <v>1385</v>
      </c>
      <c r="I258" s="478"/>
      <c r="J258" s="476" t="str">
        <f>IF(B260="","",VLOOKUP(B260,登録ナンバー!$A$4:$I$575,7,0))</f>
        <v/>
      </c>
      <c r="K258" s="475"/>
      <c r="M258" s="474"/>
      <c r="N258" s="513"/>
    </row>
    <row r="259" spans="1:14" ht="6" customHeight="1">
      <c r="A259" s="475"/>
      <c r="B259" s="486"/>
      <c r="C259" s="488"/>
      <c r="D259" s="489"/>
      <c r="E259" s="478"/>
      <c r="F259" s="476"/>
      <c r="G259" s="478"/>
      <c r="H259" s="476"/>
      <c r="I259" s="478"/>
      <c r="J259" s="476"/>
      <c r="K259" s="475"/>
      <c r="M259" s="474"/>
      <c r="N259" s="513"/>
    </row>
    <row r="260" spans="1:14" ht="6" customHeight="1">
      <c r="A260" s="475"/>
      <c r="B260" s="485"/>
      <c r="C260" s="487"/>
      <c r="D260" s="489"/>
      <c r="E260" s="478"/>
      <c r="F260" s="476"/>
      <c r="G260" s="478"/>
      <c r="H260" s="476"/>
      <c r="I260" s="478"/>
      <c r="J260" s="476"/>
      <c r="K260" s="475"/>
      <c r="M260" s="474"/>
      <c r="N260" s="513"/>
    </row>
    <row r="261" spans="1:14" ht="6" customHeight="1">
      <c r="A261" s="475"/>
      <c r="B261" s="486"/>
      <c r="C261" s="488"/>
      <c r="D261" s="489"/>
      <c r="E261" s="478"/>
      <c r="F261" s="476"/>
      <c r="G261" s="478"/>
      <c r="H261" s="476"/>
      <c r="I261" s="478"/>
      <c r="J261" s="476"/>
      <c r="K261" s="475"/>
      <c r="L261" s="489">
        <v>7000</v>
      </c>
      <c r="M261" s="474"/>
      <c r="N261" s="513"/>
    </row>
    <row r="262" spans="1:14" ht="6" customHeight="1">
      <c r="A262" s="475"/>
      <c r="B262" s="485"/>
      <c r="C262" s="487"/>
      <c r="D262" s="489" t="str">
        <f>IF(C254="","",VLOOKUP(C254,登録ナンバー!$A$4:$I$575,7,0))</f>
        <v>姫井亜利沙</v>
      </c>
      <c r="E262" s="478"/>
      <c r="F262" s="476" t="str">
        <f>IF(C256="","",VLOOKUP(C256,登録ナンバー!$A$4:$I$575,7,0))</f>
        <v>村田彩子</v>
      </c>
      <c r="G262" s="478"/>
      <c r="H262" s="476" t="str">
        <f>IF(C258="","",VLOOKUP(C258,登録ナンバー!$A$4:$I$575,7,0))</f>
        <v>村川庸子</v>
      </c>
      <c r="I262" s="415"/>
      <c r="J262" s="476" t="str">
        <f>IF(C260="","",VLOOKUP(C260,登録ナンバー!$A$4:$I$575,7,0))</f>
        <v/>
      </c>
      <c r="K262" s="475"/>
      <c r="L262" s="489"/>
      <c r="M262" s="474"/>
      <c r="N262" s="513"/>
    </row>
    <row r="263" spans="1:14" ht="6" customHeight="1">
      <c r="A263" s="475"/>
      <c r="B263" s="486"/>
      <c r="C263" s="488"/>
      <c r="D263" s="489"/>
      <c r="E263" s="478"/>
      <c r="F263" s="476"/>
      <c r="G263" s="478"/>
      <c r="H263" s="476"/>
      <c r="I263" s="415"/>
      <c r="J263" s="476"/>
      <c r="K263" s="475"/>
      <c r="L263" s="489"/>
      <c r="M263" s="474"/>
      <c r="N263" s="513"/>
    </row>
    <row r="264" spans="1:14" ht="6" customHeight="1">
      <c r="A264" s="475"/>
      <c r="B264" s="485"/>
      <c r="C264" s="487"/>
      <c r="D264" s="489"/>
      <c r="E264" s="478"/>
      <c r="F264" s="476"/>
      <c r="G264" s="478"/>
      <c r="H264" s="476"/>
      <c r="I264" s="415"/>
      <c r="J264" s="476"/>
      <c r="K264" s="475"/>
      <c r="L264" s="489"/>
      <c r="M264" s="474"/>
      <c r="N264" s="513"/>
    </row>
    <row r="265" spans="1:14" ht="6" customHeight="1" thickBot="1">
      <c r="A265" s="475"/>
      <c r="B265" s="492"/>
      <c r="C265" s="493"/>
      <c r="D265" s="490"/>
      <c r="E265" s="491"/>
      <c r="F265" s="481"/>
      <c r="G265" s="491"/>
      <c r="H265" s="481"/>
      <c r="I265" s="477"/>
      <c r="J265" s="481"/>
      <c r="K265" s="482"/>
      <c r="M265" s="474"/>
      <c r="N265" s="513"/>
    </row>
    <row r="266" spans="1:14" ht="6" customHeight="1" thickTop="1">
      <c r="A266" s="475">
        <v>10</v>
      </c>
      <c r="B266" s="497" t="s">
        <v>632</v>
      </c>
      <c r="C266" s="498" t="s">
        <v>1285</v>
      </c>
      <c r="D266" s="499" t="s">
        <v>730</v>
      </c>
      <c r="E266" s="483"/>
      <c r="F266" s="483"/>
      <c r="G266" s="84"/>
      <c r="H266" s="84"/>
      <c r="I266" s="84"/>
      <c r="J266" s="84"/>
      <c r="K266" s="86"/>
      <c r="M266" s="474">
        <v>7000</v>
      </c>
      <c r="N266" s="513">
        <v>2200</v>
      </c>
    </row>
    <row r="267" spans="1:14" ht="6" customHeight="1">
      <c r="A267" s="475"/>
      <c r="B267" s="486"/>
      <c r="C267" s="488"/>
      <c r="D267" s="489"/>
      <c r="E267" s="415"/>
      <c r="F267" s="415"/>
      <c r="K267" s="87"/>
      <c r="M267" s="415"/>
      <c r="N267" s="513"/>
    </row>
    <row r="268" spans="1:14" ht="6" customHeight="1">
      <c r="A268" s="475"/>
      <c r="B268" s="485" t="s">
        <v>642</v>
      </c>
      <c r="C268" s="487" t="s">
        <v>649</v>
      </c>
      <c r="D268" s="489"/>
      <c r="E268" s="415"/>
      <c r="F268" s="415"/>
      <c r="J268" s="415"/>
      <c r="K268" s="475"/>
      <c r="M268" s="415"/>
      <c r="N268" s="513"/>
    </row>
    <row r="269" spans="1:14" ht="6" customHeight="1">
      <c r="A269" s="475"/>
      <c r="B269" s="486"/>
      <c r="C269" s="488"/>
      <c r="D269" s="489"/>
      <c r="E269" s="415"/>
      <c r="F269" s="415"/>
      <c r="J269" s="415"/>
      <c r="K269" s="475"/>
      <c r="M269" s="415"/>
      <c r="N269" s="513"/>
    </row>
    <row r="270" spans="1:14" ht="6" customHeight="1">
      <c r="A270" s="475"/>
      <c r="B270" s="485" t="s">
        <v>476</v>
      </c>
      <c r="C270" s="487" t="s">
        <v>644</v>
      </c>
      <c r="D270" s="489" t="str">
        <f>IF(B266="","",VLOOKUP(B266,登録ナンバー!$A$4:$I$575,7,0))</f>
        <v>鹿野雄大</v>
      </c>
      <c r="E270" s="478"/>
      <c r="F270" s="476" t="str">
        <f>IF(B268="","",VLOOKUP(B268,登録ナンバー!$A$4:$I$575,7,0))</f>
        <v>谷内口淳</v>
      </c>
      <c r="G270" s="478"/>
      <c r="H270" s="476" t="str">
        <f>IF(B270="","",VLOOKUP(B270,登録ナンバー!$A$4:$I$575,7,0))</f>
        <v>鍵谷浩太</v>
      </c>
      <c r="I270" s="478"/>
      <c r="J270" s="476" t="str">
        <f>IF(B272="","",VLOOKUP(B272,登録ナンバー!$A$4:$I$575,7,0))</f>
        <v/>
      </c>
      <c r="K270" s="475"/>
      <c r="M270" s="415"/>
      <c r="N270" s="513"/>
    </row>
    <row r="271" spans="1:14" ht="6" customHeight="1">
      <c r="A271" s="475"/>
      <c r="B271" s="486"/>
      <c r="C271" s="488"/>
      <c r="D271" s="489"/>
      <c r="E271" s="478"/>
      <c r="F271" s="476"/>
      <c r="G271" s="478"/>
      <c r="H271" s="476"/>
      <c r="I271" s="478"/>
      <c r="J271" s="476"/>
      <c r="K271" s="475"/>
      <c r="M271" s="415"/>
      <c r="N271" s="513"/>
    </row>
    <row r="272" spans="1:14" ht="6" customHeight="1">
      <c r="A272" s="475"/>
      <c r="B272" s="485"/>
      <c r="C272" s="487"/>
      <c r="D272" s="489"/>
      <c r="E272" s="478"/>
      <c r="F272" s="476"/>
      <c r="G272" s="478"/>
      <c r="H272" s="476"/>
      <c r="I272" s="478"/>
      <c r="J272" s="476"/>
      <c r="K272" s="475"/>
      <c r="M272" s="415"/>
      <c r="N272" s="513"/>
    </row>
    <row r="273" spans="1:15" ht="6" customHeight="1">
      <c r="A273" s="475"/>
      <c r="B273" s="486"/>
      <c r="C273" s="488"/>
      <c r="D273" s="489"/>
      <c r="E273" s="478"/>
      <c r="F273" s="476"/>
      <c r="G273" s="478"/>
      <c r="H273" s="476"/>
      <c r="I273" s="478"/>
      <c r="J273" s="476"/>
      <c r="K273" s="475"/>
      <c r="L273" s="489">
        <v>7000</v>
      </c>
      <c r="M273" s="415"/>
      <c r="N273" s="513"/>
    </row>
    <row r="274" spans="1:15" ht="6" customHeight="1">
      <c r="A274" s="475"/>
      <c r="B274" s="485"/>
      <c r="C274" s="487"/>
      <c r="D274" s="489" t="s">
        <v>1486</v>
      </c>
      <c r="E274" s="478"/>
      <c r="F274" s="476" t="str">
        <f>IF(C268="","",VLOOKUP(C268,登録ナンバー!$A$4:$I$575,7,0))</f>
        <v>草野菜摘</v>
      </c>
      <c r="G274" s="478"/>
      <c r="H274" s="476" t="str">
        <f>IF(C270="","",VLOOKUP(C270,登録ナンバー!$A$4:$I$575,7,0))</f>
        <v>葛川来弥</v>
      </c>
      <c r="I274" s="415"/>
      <c r="J274" s="476" t="str">
        <f>IF(C272="","",VLOOKUP(C272,登録ナンバー!$A$4:$I$575,7,0))</f>
        <v/>
      </c>
      <c r="K274" s="475"/>
      <c r="L274" s="489"/>
      <c r="M274" s="415"/>
      <c r="N274" s="513"/>
    </row>
    <row r="275" spans="1:15" ht="6" customHeight="1">
      <c r="A275" s="475"/>
      <c r="B275" s="486"/>
      <c r="C275" s="488"/>
      <c r="D275" s="489"/>
      <c r="E275" s="478"/>
      <c r="F275" s="476"/>
      <c r="G275" s="478"/>
      <c r="H275" s="476"/>
      <c r="I275" s="415"/>
      <c r="J275" s="476"/>
      <c r="K275" s="475"/>
      <c r="L275" s="489"/>
      <c r="M275" s="415"/>
      <c r="N275" s="513"/>
    </row>
    <row r="276" spans="1:15" ht="6" customHeight="1">
      <c r="A276" s="475"/>
      <c r="B276" s="485"/>
      <c r="C276" s="487"/>
      <c r="D276" s="489"/>
      <c r="E276" s="478"/>
      <c r="F276" s="476"/>
      <c r="G276" s="478"/>
      <c r="H276" s="476"/>
      <c r="I276" s="415"/>
      <c r="J276" s="476"/>
      <c r="K276" s="475"/>
      <c r="L276" s="489"/>
      <c r="M276" s="415"/>
      <c r="N276" s="513"/>
    </row>
    <row r="277" spans="1:15" ht="6" customHeight="1" thickBot="1">
      <c r="A277" s="475"/>
      <c r="B277" s="492"/>
      <c r="C277" s="493"/>
      <c r="D277" s="490"/>
      <c r="E277" s="491"/>
      <c r="F277" s="481"/>
      <c r="G277" s="491"/>
      <c r="H277" s="481"/>
      <c r="I277" s="477"/>
      <c r="J277" s="481"/>
      <c r="K277" s="482"/>
      <c r="M277" s="415"/>
      <c r="N277" s="513"/>
    </row>
    <row r="278" spans="1:15" ht="6" hidden="1" customHeight="1" thickTop="1">
      <c r="A278" s="475">
        <v>11</v>
      </c>
      <c r="B278" s="497"/>
      <c r="C278" s="498"/>
      <c r="D278" s="499"/>
      <c r="E278" s="483"/>
      <c r="F278" s="483"/>
      <c r="G278" s="84"/>
      <c r="H278" s="84"/>
      <c r="I278" s="84"/>
      <c r="J278" s="84"/>
      <c r="K278" s="86"/>
      <c r="M278" s="415"/>
      <c r="N278" s="369"/>
    </row>
    <row r="279" spans="1:15" ht="6" hidden="1" customHeight="1">
      <c r="A279" s="475"/>
      <c r="B279" s="486"/>
      <c r="C279" s="488"/>
      <c r="D279" s="489"/>
      <c r="E279" s="415"/>
      <c r="F279" s="415"/>
      <c r="K279" s="87"/>
      <c r="M279" s="415"/>
      <c r="N279" s="369"/>
    </row>
    <row r="280" spans="1:15" ht="6" hidden="1" customHeight="1">
      <c r="A280" s="475"/>
      <c r="B280" s="485"/>
      <c r="C280" s="487"/>
      <c r="D280" s="489"/>
      <c r="E280" s="415"/>
      <c r="F280" s="415"/>
      <c r="J280" s="415"/>
      <c r="K280" s="475"/>
      <c r="M280" s="415"/>
      <c r="N280" s="369"/>
    </row>
    <row r="281" spans="1:15" ht="6" hidden="1" customHeight="1">
      <c r="A281" s="475"/>
      <c r="B281" s="486"/>
      <c r="C281" s="488"/>
      <c r="D281" s="489"/>
      <c r="E281" s="415"/>
      <c r="F281" s="415"/>
      <c r="J281" s="415"/>
      <c r="K281" s="475"/>
      <c r="M281" s="415"/>
      <c r="N281" s="369"/>
    </row>
    <row r="282" spans="1:15" ht="6" hidden="1" customHeight="1">
      <c r="A282" s="475"/>
      <c r="B282" s="485"/>
      <c r="C282" s="487"/>
      <c r="D282" s="489" t="str">
        <f>IF(B278="","",VLOOKUP(B278,登録ナンバー!$A$4:$I$575,7,0))</f>
        <v/>
      </c>
      <c r="E282" s="478"/>
      <c r="F282" s="476" t="str">
        <f>IF(B280="","",VLOOKUP(B280,登録ナンバー!$A$4:$I$575,7,0))</f>
        <v/>
      </c>
      <c r="G282" s="478"/>
      <c r="H282" s="476" t="str">
        <f>IF(B282="","",VLOOKUP(B282,登録ナンバー!$A$4:$I$575,7,0))</f>
        <v/>
      </c>
      <c r="I282" s="478"/>
      <c r="J282" s="476" t="str">
        <f>IF(B284="","",VLOOKUP(B284,登録ナンバー!$A$4:$I$575,7,0))</f>
        <v/>
      </c>
      <c r="K282" s="475"/>
      <c r="M282" s="415"/>
      <c r="N282" s="369"/>
    </row>
    <row r="283" spans="1:15" ht="6" hidden="1" customHeight="1">
      <c r="A283" s="475"/>
      <c r="B283" s="486"/>
      <c r="C283" s="488"/>
      <c r="D283" s="489"/>
      <c r="E283" s="478"/>
      <c r="F283" s="476"/>
      <c r="G283" s="478"/>
      <c r="H283" s="476"/>
      <c r="I283" s="478"/>
      <c r="J283" s="476"/>
      <c r="K283" s="475"/>
      <c r="M283" s="415"/>
      <c r="N283" s="369"/>
    </row>
    <row r="284" spans="1:15" ht="6" hidden="1" customHeight="1">
      <c r="A284" s="475"/>
      <c r="B284" s="485"/>
      <c r="C284" s="487"/>
      <c r="D284" s="489"/>
      <c r="E284" s="478"/>
      <c r="F284" s="476"/>
      <c r="G284" s="478"/>
      <c r="H284" s="476"/>
      <c r="I284" s="478"/>
      <c r="J284" s="476"/>
      <c r="K284" s="475"/>
      <c r="M284" s="415"/>
      <c r="N284" s="369"/>
    </row>
    <row r="285" spans="1:15" ht="6" hidden="1" customHeight="1">
      <c r="A285" s="475"/>
      <c r="B285" s="486"/>
      <c r="C285" s="488"/>
      <c r="D285" s="489"/>
      <c r="E285" s="478"/>
      <c r="F285" s="476"/>
      <c r="G285" s="478"/>
      <c r="H285" s="476"/>
      <c r="I285" s="478"/>
      <c r="J285" s="476"/>
      <c r="K285" s="475"/>
      <c r="L285" s="489">
        <v>7000</v>
      </c>
      <c r="M285" s="415"/>
      <c r="N285" s="369"/>
    </row>
    <row r="286" spans="1:15" ht="6" hidden="1" customHeight="1">
      <c r="A286" s="475"/>
      <c r="B286" s="485"/>
      <c r="C286" s="487"/>
      <c r="D286" s="489" t="str">
        <f>IF(C278="","",VLOOKUP(C278,登録ナンバー!$A$4:$I$575,7,0))</f>
        <v/>
      </c>
      <c r="E286" s="478"/>
      <c r="F286" s="476" t="str">
        <f>IF(C280="","",VLOOKUP(C280,登録ナンバー!$A$4:$I$575,7,0))</f>
        <v/>
      </c>
      <c r="G286" s="478"/>
      <c r="H286" s="476" t="str">
        <f>IF(E280="","",VLOOKUP(E280,登録ナンバー!$A$4:$I$575,7,0))</f>
        <v/>
      </c>
      <c r="I286" s="478"/>
      <c r="J286" s="476" t="str">
        <f>IF(C284="","",VLOOKUP(C284,登録ナンバー!$A$4:$I$575,7,0))</f>
        <v/>
      </c>
      <c r="K286" s="475"/>
      <c r="L286" s="489"/>
      <c r="M286" s="415"/>
      <c r="N286" s="369"/>
    </row>
    <row r="287" spans="1:15" ht="6" hidden="1" customHeight="1">
      <c r="A287" s="475"/>
      <c r="B287" s="486"/>
      <c r="C287" s="488"/>
      <c r="D287" s="489"/>
      <c r="E287" s="478"/>
      <c r="F287" s="476"/>
      <c r="G287" s="478"/>
      <c r="H287" s="476"/>
      <c r="I287" s="478"/>
      <c r="J287" s="476"/>
      <c r="K287" s="475"/>
      <c r="L287" s="489"/>
      <c r="M287" s="415"/>
      <c r="N287" s="369"/>
      <c r="O287" s="97"/>
    </row>
    <row r="288" spans="1:15" ht="6" hidden="1" customHeight="1">
      <c r="A288" s="475"/>
      <c r="B288" s="485"/>
      <c r="C288" s="487"/>
      <c r="D288" s="489"/>
      <c r="E288" s="478"/>
      <c r="F288" s="476"/>
      <c r="G288" s="478"/>
      <c r="H288" s="476"/>
      <c r="I288" s="478"/>
      <c r="J288" s="476"/>
      <c r="K288" s="475"/>
      <c r="L288" s="489"/>
      <c r="M288" s="415"/>
      <c r="N288" s="369"/>
    </row>
    <row r="289" spans="1:14" ht="6" hidden="1" customHeight="1" thickBot="1">
      <c r="A289" s="475"/>
      <c r="B289" s="492"/>
      <c r="C289" s="493"/>
      <c r="D289" s="490"/>
      <c r="E289" s="491"/>
      <c r="F289" s="481"/>
      <c r="G289" s="491"/>
      <c r="H289" s="481"/>
      <c r="I289" s="491"/>
      <c r="J289" s="481"/>
      <c r="K289" s="482"/>
      <c r="M289" s="415"/>
      <c r="N289" s="369"/>
    </row>
    <row r="290" spans="1:14" ht="6" hidden="1" customHeight="1" thickTop="1">
      <c r="A290" s="475">
        <v>12</v>
      </c>
      <c r="B290" s="497"/>
      <c r="C290" s="498"/>
      <c r="D290" s="499"/>
      <c r="E290" s="483"/>
      <c r="F290" s="483"/>
      <c r="G290" s="84"/>
      <c r="H290" s="84"/>
      <c r="I290" s="84"/>
      <c r="J290" s="84"/>
      <c r="K290" s="86"/>
      <c r="M290" s="415"/>
      <c r="N290" s="369"/>
    </row>
    <row r="291" spans="1:14" ht="6" hidden="1" customHeight="1">
      <c r="A291" s="475"/>
      <c r="B291" s="486"/>
      <c r="C291" s="488"/>
      <c r="D291" s="489"/>
      <c r="E291" s="415"/>
      <c r="F291" s="415"/>
      <c r="K291" s="87"/>
      <c r="M291" s="415"/>
      <c r="N291" s="369"/>
    </row>
    <row r="292" spans="1:14" ht="6" hidden="1" customHeight="1">
      <c r="A292" s="475"/>
      <c r="B292" s="485"/>
      <c r="C292" s="487"/>
      <c r="D292" s="489"/>
      <c r="E292" s="415"/>
      <c r="F292" s="415"/>
      <c r="J292" s="415"/>
      <c r="K292" s="475"/>
      <c r="M292" s="415"/>
      <c r="N292" s="369"/>
    </row>
    <row r="293" spans="1:14" ht="6" hidden="1" customHeight="1">
      <c r="A293" s="475"/>
      <c r="B293" s="486"/>
      <c r="C293" s="488"/>
      <c r="D293" s="489"/>
      <c r="E293" s="415"/>
      <c r="F293" s="415"/>
      <c r="J293" s="415"/>
      <c r="K293" s="475"/>
      <c r="M293" s="415"/>
      <c r="N293" s="369"/>
    </row>
    <row r="294" spans="1:14" ht="6" hidden="1" customHeight="1">
      <c r="A294" s="475"/>
      <c r="B294" s="485"/>
      <c r="C294" s="487"/>
      <c r="D294" s="489" t="str">
        <f>IF(B290="","",VLOOKUP(B290,登録ナンバー!$A$4:$I$575,7,0))</f>
        <v/>
      </c>
      <c r="E294" s="478"/>
      <c r="F294" s="476" t="str">
        <f>IF(B292="","",VLOOKUP(B292,登録ナンバー!$A$4:$I$575,7,0))</f>
        <v/>
      </c>
      <c r="G294" s="478"/>
      <c r="H294" s="476" t="str">
        <f>IF(B294="","",VLOOKUP(B294,登録ナンバー!$A$4:$I$575,7,0))</f>
        <v/>
      </c>
      <c r="I294" s="478"/>
      <c r="J294" s="476" t="str">
        <f>IF(B296="","",VLOOKUP(B296,登録ナンバー!$A$4:$I$575,7,0))</f>
        <v/>
      </c>
      <c r="K294" s="475"/>
      <c r="M294" s="415"/>
      <c r="N294" s="369"/>
    </row>
    <row r="295" spans="1:14" ht="6" hidden="1" customHeight="1">
      <c r="A295" s="475"/>
      <c r="B295" s="486"/>
      <c r="C295" s="488"/>
      <c r="D295" s="489"/>
      <c r="E295" s="478"/>
      <c r="F295" s="476"/>
      <c r="G295" s="478"/>
      <c r="H295" s="476"/>
      <c r="I295" s="478"/>
      <c r="J295" s="476"/>
      <c r="K295" s="475"/>
      <c r="M295" s="415"/>
      <c r="N295" s="369"/>
    </row>
    <row r="296" spans="1:14" ht="6" hidden="1" customHeight="1">
      <c r="A296" s="475"/>
      <c r="B296" s="485"/>
      <c r="C296" s="487"/>
      <c r="D296" s="489"/>
      <c r="E296" s="478"/>
      <c r="F296" s="476"/>
      <c r="G296" s="478"/>
      <c r="H296" s="476"/>
      <c r="I296" s="478"/>
      <c r="J296" s="476"/>
      <c r="K296" s="475"/>
      <c r="M296" s="415"/>
      <c r="N296" s="369"/>
    </row>
    <row r="297" spans="1:14" ht="6" hidden="1" customHeight="1">
      <c r="A297" s="475"/>
      <c r="B297" s="486"/>
      <c r="C297" s="488"/>
      <c r="D297" s="489"/>
      <c r="E297" s="478"/>
      <c r="F297" s="476"/>
      <c r="G297" s="478"/>
      <c r="H297" s="476"/>
      <c r="I297" s="478"/>
      <c r="J297" s="476"/>
      <c r="K297" s="475"/>
      <c r="L297" s="489">
        <v>7000</v>
      </c>
      <c r="M297" s="415"/>
      <c r="N297" s="369"/>
    </row>
    <row r="298" spans="1:14" ht="6" hidden="1" customHeight="1">
      <c r="A298" s="475"/>
      <c r="B298" s="485"/>
      <c r="C298" s="487"/>
      <c r="D298" s="489" t="str">
        <f>IF(C290="","",VLOOKUP(C290,登録ナンバー!$A$4:$I$575,7,0))</f>
        <v/>
      </c>
      <c r="E298" s="478"/>
      <c r="F298" s="476" t="str">
        <f>IF(C292="","",VLOOKUP(C292,登録ナンバー!$A$4:$I$575,7,0))</f>
        <v/>
      </c>
      <c r="G298" s="478"/>
      <c r="H298" s="476" t="str">
        <f>IF(E292="","",VLOOKUP(E292,登録ナンバー!$A$4:$I$575,7,0))</f>
        <v/>
      </c>
      <c r="I298" s="478"/>
      <c r="J298" s="476" t="str">
        <f>IF(C296="","",VLOOKUP(C296,登録ナンバー!$A$4:$I$575,7,0))</f>
        <v/>
      </c>
      <c r="K298" s="475"/>
      <c r="L298" s="489"/>
      <c r="M298" s="415"/>
      <c r="N298" s="369"/>
    </row>
    <row r="299" spans="1:14" ht="6" hidden="1" customHeight="1">
      <c r="A299" s="475"/>
      <c r="B299" s="486"/>
      <c r="C299" s="488"/>
      <c r="D299" s="489"/>
      <c r="E299" s="478"/>
      <c r="F299" s="476"/>
      <c r="G299" s="478"/>
      <c r="H299" s="476"/>
      <c r="I299" s="478"/>
      <c r="J299" s="476"/>
      <c r="K299" s="475"/>
      <c r="L299" s="489"/>
      <c r="M299" s="415"/>
      <c r="N299" s="369"/>
    </row>
    <row r="300" spans="1:14" ht="6" hidden="1" customHeight="1">
      <c r="A300" s="475"/>
      <c r="B300" s="485"/>
      <c r="C300" s="487"/>
      <c r="D300" s="489"/>
      <c r="E300" s="478"/>
      <c r="F300" s="476"/>
      <c r="G300" s="478"/>
      <c r="H300" s="476"/>
      <c r="I300" s="478"/>
      <c r="J300" s="476"/>
      <c r="K300" s="475"/>
      <c r="L300" s="489"/>
      <c r="M300" s="415"/>
      <c r="N300" s="369"/>
    </row>
    <row r="301" spans="1:14" ht="6" hidden="1" customHeight="1" thickBot="1">
      <c r="A301" s="475"/>
      <c r="B301" s="495"/>
      <c r="C301" s="496"/>
      <c r="D301" s="494"/>
      <c r="E301" s="480"/>
      <c r="F301" s="479"/>
      <c r="G301" s="480"/>
      <c r="H301" s="476"/>
      <c r="I301" s="478"/>
      <c r="J301" s="476"/>
      <c r="K301" s="475"/>
      <c r="M301" s="415"/>
      <c r="N301" s="369"/>
    </row>
    <row r="302" spans="1:14" ht="14.25" thickTop="1">
      <c r="B302" s="84"/>
      <c r="C302" s="84"/>
      <c r="H302" s="84"/>
      <c r="I302" s="84"/>
      <c r="J302" s="84"/>
      <c r="K302" s="84"/>
      <c r="M302" s="368">
        <f>SUM(M158:M301)</f>
        <v>73500</v>
      </c>
      <c r="N302" s="369">
        <f>SUM(N6:N301)</f>
        <v>41500</v>
      </c>
    </row>
  </sheetData>
  <mergeCells count="653">
    <mergeCell ref="N4:N5"/>
    <mergeCell ref="B1:K1"/>
    <mergeCell ref="N254:N265"/>
    <mergeCell ref="N266:N277"/>
    <mergeCell ref="N114:N125"/>
    <mergeCell ref="N158:N169"/>
    <mergeCell ref="N170:N181"/>
    <mergeCell ref="N182:N193"/>
    <mergeCell ref="N194:N205"/>
    <mergeCell ref="N206:N217"/>
    <mergeCell ref="N218:N229"/>
    <mergeCell ref="N230:N241"/>
    <mergeCell ref="N242:N253"/>
    <mergeCell ref="N6:N17"/>
    <mergeCell ref="N18:N29"/>
    <mergeCell ref="N30:N41"/>
    <mergeCell ref="N42:N53"/>
    <mergeCell ref="N54:N65"/>
    <mergeCell ref="N66:N77"/>
    <mergeCell ref="N78:N89"/>
    <mergeCell ref="N90:N101"/>
    <mergeCell ref="N102:N113"/>
    <mergeCell ref="B88:B89"/>
    <mergeCell ref="B90:B91"/>
    <mergeCell ref="C44:C45"/>
    <mergeCell ref="C46:C47"/>
    <mergeCell ref="C48:C49"/>
    <mergeCell ref="H86:I89"/>
    <mergeCell ref="B92:B93"/>
    <mergeCell ref="B94:B95"/>
    <mergeCell ref="B96:B97"/>
    <mergeCell ref="B58:B59"/>
    <mergeCell ref="B60:B61"/>
    <mergeCell ref="B62:B63"/>
    <mergeCell ref="B64:B65"/>
    <mergeCell ref="B78:B79"/>
    <mergeCell ref="B80:B81"/>
    <mergeCell ref="B82:B83"/>
    <mergeCell ref="B84:B85"/>
    <mergeCell ref="B86:B87"/>
    <mergeCell ref="C86:C87"/>
    <mergeCell ref="D70:E73"/>
    <mergeCell ref="F70:G73"/>
    <mergeCell ref="H70:I73"/>
    <mergeCell ref="D74:E77"/>
    <mergeCell ref="F74:G77"/>
    <mergeCell ref="F58:G61"/>
    <mergeCell ref="H58:I61"/>
    <mergeCell ref="C58:C59"/>
    <mergeCell ref="C60:C61"/>
    <mergeCell ref="C62:C63"/>
    <mergeCell ref="F18:F21"/>
    <mergeCell ref="D22:E25"/>
    <mergeCell ref="F22:G25"/>
    <mergeCell ref="H22:I25"/>
    <mergeCell ref="J22:K25"/>
    <mergeCell ref="C64:C65"/>
    <mergeCell ref="C66:C67"/>
    <mergeCell ref="C68:C69"/>
    <mergeCell ref="C70:C71"/>
    <mergeCell ref="F54:F57"/>
    <mergeCell ref="F66:F69"/>
    <mergeCell ref="D54:E57"/>
    <mergeCell ref="F30:F33"/>
    <mergeCell ref="F42:F45"/>
    <mergeCell ref="H46:I49"/>
    <mergeCell ref="J46:K49"/>
    <mergeCell ref="J70:K73"/>
    <mergeCell ref="F38:G41"/>
    <mergeCell ref="H38:I41"/>
    <mergeCell ref="J38:K41"/>
    <mergeCell ref="D66:E69"/>
    <mergeCell ref="J68:K69"/>
    <mergeCell ref="D42:E45"/>
    <mergeCell ref="D58:E61"/>
    <mergeCell ref="J26:K29"/>
    <mergeCell ref="B66:B67"/>
    <mergeCell ref="B68:B69"/>
    <mergeCell ref="B70:B71"/>
    <mergeCell ref="B72:B73"/>
    <mergeCell ref="B74:B75"/>
    <mergeCell ref="C72:C73"/>
    <mergeCell ref="C74:C75"/>
    <mergeCell ref="B38:B39"/>
    <mergeCell ref="B40:B41"/>
    <mergeCell ref="B42:B43"/>
    <mergeCell ref="B44:B45"/>
    <mergeCell ref="D34:E37"/>
    <mergeCell ref="F34:G37"/>
    <mergeCell ref="H34:I37"/>
    <mergeCell ref="J34:K37"/>
    <mergeCell ref="D38:E41"/>
    <mergeCell ref="D30:E33"/>
    <mergeCell ref="J32:K33"/>
    <mergeCell ref="D26:E29"/>
    <mergeCell ref="F26:G29"/>
    <mergeCell ref="H26:I29"/>
    <mergeCell ref="C40:C41"/>
    <mergeCell ref="C42:C43"/>
    <mergeCell ref="B6:B7"/>
    <mergeCell ref="B8:B9"/>
    <mergeCell ref="B10:B11"/>
    <mergeCell ref="B12:B13"/>
    <mergeCell ref="B14:B15"/>
    <mergeCell ref="B16:B17"/>
    <mergeCell ref="B18:B19"/>
    <mergeCell ref="B20:B21"/>
    <mergeCell ref="B22:B23"/>
    <mergeCell ref="B174:B175"/>
    <mergeCell ref="B120:B121"/>
    <mergeCell ref="B122:B123"/>
    <mergeCell ref="B124:B125"/>
    <mergeCell ref="B126:B127"/>
    <mergeCell ref="B128:B129"/>
    <mergeCell ref="B130:B131"/>
    <mergeCell ref="B132:B133"/>
    <mergeCell ref="B148:B149"/>
    <mergeCell ref="B144:B145"/>
    <mergeCell ref="B146:B147"/>
    <mergeCell ref="B140:B141"/>
    <mergeCell ref="B178:B179"/>
    <mergeCell ref="B164:B165"/>
    <mergeCell ref="B106:B107"/>
    <mergeCell ref="B108:B109"/>
    <mergeCell ref="B110:B111"/>
    <mergeCell ref="B112:B113"/>
    <mergeCell ref="B24:B25"/>
    <mergeCell ref="B26:B27"/>
    <mergeCell ref="B28:B29"/>
    <mergeCell ref="B30:B31"/>
    <mergeCell ref="B32:B33"/>
    <mergeCell ref="B34:B35"/>
    <mergeCell ref="B36:B37"/>
    <mergeCell ref="B46:B47"/>
    <mergeCell ref="B48:B49"/>
    <mergeCell ref="B50:B51"/>
    <mergeCell ref="B98:B99"/>
    <mergeCell ref="B100:B101"/>
    <mergeCell ref="B158:B159"/>
    <mergeCell ref="B160:B161"/>
    <mergeCell ref="B166:B167"/>
    <mergeCell ref="B168:B169"/>
    <mergeCell ref="B170:B171"/>
    <mergeCell ref="B172:B173"/>
    <mergeCell ref="B114:B115"/>
    <mergeCell ref="B116:B117"/>
    <mergeCell ref="B118:B119"/>
    <mergeCell ref="B134:B135"/>
    <mergeCell ref="B136:B137"/>
    <mergeCell ref="C24:C25"/>
    <mergeCell ref="C26:C27"/>
    <mergeCell ref="C28:C29"/>
    <mergeCell ref="C30:C31"/>
    <mergeCell ref="C32:C33"/>
    <mergeCell ref="C34:C35"/>
    <mergeCell ref="C36:C37"/>
    <mergeCell ref="C38:C39"/>
    <mergeCell ref="B102:B103"/>
    <mergeCell ref="B104:B105"/>
    <mergeCell ref="B52:B53"/>
    <mergeCell ref="B54:B55"/>
    <mergeCell ref="B56:B57"/>
    <mergeCell ref="B76:B77"/>
    <mergeCell ref="C76:C77"/>
    <mergeCell ref="C78:C79"/>
    <mergeCell ref="C80:C81"/>
    <mergeCell ref="C82:C83"/>
    <mergeCell ref="C84:C85"/>
    <mergeCell ref="B188:B189"/>
    <mergeCell ref="B190:B191"/>
    <mergeCell ref="B192:B193"/>
    <mergeCell ref="C224:C225"/>
    <mergeCell ref="B208:B209"/>
    <mergeCell ref="B210:B211"/>
    <mergeCell ref="B222:B223"/>
    <mergeCell ref="B224:B225"/>
    <mergeCell ref="B232:B233"/>
    <mergeCell ref="C232:C233"/>
    <mergeCell ref="B194:B195"/>
    <mergeCell ref="B204:B205"/>
    <mergeCell ref="B218:B219"/>
    <mergeCell ref="B220:B221"/>
    <mergeCell ref="C188:C189"/>
    <mergeCell ref="C190:C191"/>
    <mergeCell ref="C192:C193"/>
    <mergeCell ref="C226:C227"/>
    <mergeCell ref="C228:C229"/>
    <mergeCell ref="C194:C195"/>
    <mergeCell ref="C196:C197"/>
    <mergeCell ref="C198:C199"/>
    <mergeCell ref="C200:C201"/>
    <mergeCell ref="C222:C223"/>
    <mergeCell ref="C88:C89"/>
    <mergeCell ref="C166:C167"/>
    <mergeCell ref="F226:G229"/>
    <mergeCell ref="F190:G193"/>
    <mergeCell ref="F46:G49"/>
    <mergeCell ref="B230:B231"/>
    <mergeCell ref="C230:C231"/>
    <mergeCell ref="C202:C203"/>
    <mergeCell ref="C204:C205"/>
    <mergeCell ref="C170:C171"/>
    <mergeCell ref="C172:C173"/>
    <mergeCell ref="C174:C175"/>
    <mergeCell ref="C176:C177"/>
    <mergeCell ref="C178:C179"/>
    <mergeCell ref="C180:C181"/>
    <mergeCell ref="C182:C183"/>
    <mergeCell ref="C184:C185"/>
    <mergeCell ref="C186:C187"/>
    <mergeCell ref="B198:B199"/>
    <mergeCell ref="B200:B201"/>
    <mergeCell ref="B202:B203"/>
    <mergeCell ref="B228:B229"/>
    <mergeCell ref="B226:B227"/>
    <mergeCell ref="B206:B207"/>
    <mergeCell ref="C208:C209"/>
    <mergeCell ref="C210:C211"/>
    <mergeCell ref="F218:F221"/>
    <mergeCell ref="C130:C131"/>
    <mergeCell ref="C132:C133"/>
    <mergeCell ref="C134:C135"/>
    <mergeCell ref="C206:C207"/>
    <mergeCell ref="C128:C129"/>
    <mergeCell ref="C102:C103"/>
    <mergeCell ref="C104:C105"/>
    <mergeCell ref="D155:E156"/>
    <mergeCell ref="C106:C107"/>
    <mergeCell ref="C108:C109"/>
    <mergeCell ref="C110:C111"/>
    <mergeCell ref="C112:C113"/>
    <mergeCell ref="C114:C115"/>
    <mergeCell ref="C116:C117"/>
    <mergeCell ref="C118:C119"/>
    <mergeCell ref="C136:C137"/>
    <mergeCell ref="C120:C121"/>
    <mergeCell ref="C122:C123"/>
    <mergeCell ref="C124:C125"/>
    <mergeCell ref="C126:C127"/>
    <mergeCell ref="D114:E117"/>
    <mergeCell ref="D110:E113"/>
    <mergeCell ref="F110:G113"/>
    <mergeCell ref="D90:E93"/>
    <mergeCell ref="F162:G165"/>
    <mergeCell ref="C158:C159"/>
    <mergeCell ref="C160:C161"/>
    <mergeCell ref="C162:C163"/>
    <mergeCell ref="C164:C165"/>
    <mergeCell ref="C90:C91"/>
    <mergeCell ref="C92:C93"/>
    <mergeCell ref="C94:C95"/>
    <mergeCell ref="C96:C97"/>
    <mergeCell ref="C98:C99"/>
    <mergeCell ref="C100:C101"/>
    <mergeCell ref="D126:E129"/>
    <mergeCell ref="D134:E137"/>
    <mergeCell ref="F134:G137"/>
    <mergeCell ref="B142:B143"/>
    <mergeCell ref="J220:K221"/>
    <mergeCell ref="D182:E185"/>
    <mergeCell ref="F194:F197"/>
    <mergeCell ref="F202:G205"/>
    <mergeCell ref="D174:E177"/>
    <mergeCell ref="J160:K161"/>
    <mergeCell ref="D162:E165"/>
    <mergeCell ref="F138:F141"/>
    <mergeCell ref="J140:K141"/>
    <mergeCell ref="C138:C139"/>
    <mergeCell ref="C140:C141"/>
    <mergeCell ref="C142:C143"/>
    <mergeCell ref="C144:C145"/>
    <mergeCell ref="C218:C219"/>
    <mergeCell ref="C146:C147"/>
    <mergeCell ref="B155:C156"/>
    <mergeCell ref="F170:F173"/>
    <mergeCell ref="F126:F129"/>
    <mergeCell ref="B138:B139"/>
    <mergeCell ref="C220:C221"/>
    <mergeCell ref="B180:B181"/>
    <mergeCell ref="B182:B183"/>
    <mergeCell ref="B184:B185"/>
    <mergeCell ref="B186:B187"/>
    <mergeCell ref="B162:B163"/>
    <mergeCell ref="C168:C169"/>
    <mergeCell ref="C148:C149"/>
    <mergeCell ref="B196:B197"/>
    <mergeCell ref="B176:B177"/>
    <mergeCell ref="B153:I154"/>
    <mergeCell ref="B152:K152"/>
    <mergeCell ref="D146:E149"/>
    <mergeCell ref="F146:G149"/>
    <mergeCell ref="H162:I165"/>
    <mergeCell ref="F158:F161"/>
    <mergeCell ref="D170:E173"/>
    <mergeCell ref="J172:K173"/>
    <mergeCell ref="H190:I193"/>
    <mergeCell ref="J190:K193"/>
    <mergeCell ref="F174:G177"/>
    <mergeCell ref="J184:K185"/>
    <mergeCell ref="D186:E189"/>
    <mergeCell ref="J162:K165"/>
    <mergeCell ref="D166:E169"/>
    <mergeCell ref="J14:K17"/>
    <mergeCell ref="H118:I121"/>
    <mergeCell ref="J118:K121"/>
    <mergeCell ref="J130:K133"/>
    <mergeCell ref="H134:I137"/>
    <mergeCell ref="J134:K137"/>
    <mergeCell ref="J128:K129"/>
    <mergeCell ref="D130:E133"/>
    <mergeCell ref="F130:G133"/>
    <mergeCell ref="H130:I133"/>
    <mergeCell ref="H122:I125"/>
    <mergeCell ref="J122:K125"/>
    <mergeCell ref="F122:G125"/>
    <mergeCell ref="F90:F93"/>
    <mergeCell ref="F86:G89"/>
    <mergeCell ref="F102:F105"/>
    <mergeCell ref="F114:F117"/>
    <mergeCell ref="H110:I113"/>
    <mergeCell ref="J110:K113"/>
    <mergeCell ref="D102:E105"/>
    <mergeCell ref="J104:K105"/>
    <mergeCell ref="D106:E109"/>
    <mergeCell ref="F106:G109"/>
    <mergeCell ref="H106:I109"/>
    <mergeCell ref="D46:E49"/>
    <mergeCell ref="H10:I13"/>
    <mergeCell ref="J10:K13"/>
    <mergeCell ref="J20:K21"/>
    <mergeCell ref="B2:I3"/>
    <mergeCell ref="B4:C5"/>
    <mergeCell ref="D4:E5"/>
    <mergeCell ref="D6:E9"/>
    <mergeCell ref="J8:K9"/>
    <mergeCell ref="D10:E13"/>
    <mergeCell ref="F6:F9"/>
    <mergeCell ref="D18:E21"/>
    <mergeCell ref="F10:G13"/>
    <mergeCell ref="C6:C7"/>
    <mergeCell ref="C8:C9"/>
    <mergeCell ref="C10:C11"/>
    <mergeCell ref="C12:C13"/>
    <mergeCell ref="C14:C15"/>
    <mergeCell ref="C16:C17"/>
    <mergeCell ref="C18:C19"/>
    <mergeCell ref="C20:C21"/>
    <mergeCell ref="D14:E17"/>
    <mergeCell ref="F14:G17"/>
    <mergeCell ref="H14:I17"/>
    <mergeCell ref="C50:C51"/>
    <mergeCell ref="C52:C53"/>
    <mergeCell ref="C54:C55"/>
    <mergeCell ref="C56:C57"/>
    <mergeCell ref="C22:C23"/>
    <mergeCell ref="J86:K89"/>
    <mergeCell ref="D86:E89"/>
    <mergeCell ref="F78:F81"/>
    <mergeCell ref="D78:E81"/>
    <mergeCell ref="J58:K61"/>
    <mergeCell ref="D62:E65"/>
    <mergeCell ref="F62:G65"/>
    <mergeCell ref="H62:I65"/>
    <mergeCell ref="J62:K65"/>
    <mergeCell ref="J44:K45"/>
    <mergeCell ref="J80:K81"/>
    <mergeCell ref="D82:E85"/>
    <mergeCell ref="F82:G85"/>
    <mergeCell ref="H82:I85"/>
    <mergeCell ref="J82:K85"/>
    <mergeCell ref="J74:K77"/>
    <mergeCell ref="H74:I77"/>
    <mergeCell ref="D50:E53"/>
    <mergeCell ref="F50:G53"/>
    <mergeCell ref="F166:G169"/>
    <mergeCell ref="H166:I169"/>
    <mergeCell ref="J166:K169"/>
    <mergeCell ref="L14:L17"/>
    <mergeCell ref="L177:L180"/>
    <mergeCell ref="L189:L192"/>
    <mergeCell ref="L201:L204"/>
    <mergeCell ref="L134:L137"/>
    <mergeCell ref="L122:L125"/>
    <mergeCell ref="L51:L53"/>
    <mergeCell ref="L110:L113"/>
    <mergeCell ref="L62:L65"/>
    <mergeCell ref="L38:L41"/>
    <mergeCell ref="L26:L29"/>
    <mergeCell ref="L74:L77"/>
    <mergeCell ref="L86:L89"/>
    <mergeCell ref="L98:L101"/>
    <mergeCell ref="L165:L168"/>
    <mergeCell ref="L146:L149"/>
    <mergeCell ref="H50:I53"/>
    <mergeCell ref="J50:K53"/>
    <mergeCell ref="J56:K57"/>
    <mergeCell ref="H174:I177"/>
    <mergeCell ref="J174:K177"/>
    <mergeCell ref="D158:E161"/>
    <mergeCell ref="H222:I225"/>
    <mergeCell ref="J222:K225"/>
    <mergeCell ref="D226:E229"/>
    <mergeCell ref="D230:E233"/>
    <mergeCell ref="F230:F233"/>
    <mergeCell ref="D246:E249"/>
    <mergeCell ref="B240:B241"/>
    <mergeCell ref="C240:C241"/>
    <mergeCell ref="B242:B243"/>
    <mergeCell ref="C242:C243"/>
    <mergeCell ref="D242:E245"/>
    <mergeCell ref="F242:F245"/>
    <mergeCell ref="B244:B245"/>
    <mergeCell ref="C244:C245"/>
    <mergeCell ref="J244:K245"/>
    <mergeCell ref="D238:E241"/>
    <mergeCell ref="F238:G241"/>
    <mergeCell ref="B234:B235"/>
    <mergeCell ref="C234:C235"/>
    <mergeCell ref="D234:E237"/>
    <mergeCell ref="F234:G237"/>
    <mergeCell ref="H234:I237"/>
    <mergeCell ref="J234:K237"/>
    <mergeCell ref="L225:L228"/>
    <mergeCell ref="J232:K233"/>
    <mergeCell ref="H226:I229"/>
    <mergeCell ref="J226:K229"/>
    <mergeCell ref="D206:E209"/>
    <mergeCell ref="F206:F209"/>
    <mergeCell ref="J208:K209"/>
    <mergeCell ref="D210:E213"/>
    <mergeCell ref="F210:G213"/>
    <mergeCell ref="D218:E221"/>
    <mergeCell ref="L213:L216"/>
    <mergeCell ref="D222:E225"/>
    <mergeCell ref="F222:G225"/>
    <mergeCell ref="F186:G189"/>
    <mergeCell ref="H186:I189"/>
    <mergeCell ref="J186:K189"/>
    <mergeCell ref="D178:E181"/>
    <mergeCell ref="F178:G181"/>
    <mergeCell ref="H178:I181"/>
    <mergeCell ref="J178:K181"/>
    <mergeCell ref="F182:F185"/>
    <mergeCell ref="D202:E205"/>
    <mergeCell ref="H202:I205"/>
    <mergeCell ref="J202:K205"/>
    <mergeCell ref="D194:E197"/>
    <mergeCell ref="J196:K197"/>
    <mergeCell ref="D198:E201"/>
    <mergeCell ref="F198:G201"/>
    <mergeCell ref="H198:I201"/>
    <mergeCell ref="J198:K201"/>
    <mergeCell ref="D190:E193"/>
    <mergeCell ref="B254:B255"/>
    <mergeCell ref="C254:C255"/>
    <mergeCell ref="D254:E257"/>
    <mergeCell ref="F254:F257"/>
    <mergeCell ref="B256:B257"/>
    <mergeCell ref="C256:C257"/>
    <mergeCell ref="J256:K257"/>
    <mergeCell ref="B258:B259"/>
    <mergeCell ref="C258:C259"/>
    <mergeCell ref="D258:E261"/>
    <mergeCell ref="F258:G261"/>
    <mergeCell ref="H258:I261"/>
    <mergeCell ref="J258:K261"/>
    <mergeCell ref="B260:B261"/>
    <mergeCell ref="C260:C261"/>
    <mergeCell ref="L261:L264"/>
    <mergeCell ref="B262:B263"/>
    <mergeCell ref="C262:C263"/>
    <mergeCell ref="D262:E265"/>
    <mergeCell ref="F262:G265"/>
    <mergeCell ref="H262:I265"/>
    <mergeCell ref="J262:K265"/>
    <mergeCell ref="B264:B265"/>
    <mergeCell ref="C264:C265"/>
    <mergeCell ref="B266:B267"/>
    <mergeCell ref="C266:C267"/>
    <mergeCell ref="D266:E269"/>
    <mergeCell ref="F266:F269"/>
    <mergeCell ref="B268:B269"/>
    <mergeCell ref="C268:C269"/>
    <mergeCell ref="J268:K269"/>
    <mergeCell ref="B270:B271"/>
    <mergeCell ref="C270:C271"/>
    <mergeCell ref="D270:E273"/>
    <mergeCell ref="F270:G273"/>
    <mergeCell ref="H270:I273"/>
    <mergeCell ref="J270:K273"/>
    <mergeCell ref="B272:B273"/>
    <mergeCell ref="C272:C273"/>
    <mergeCell ref="L273:L276"/>
    <mergeCell ref="B274:B275"/>
    <mergeCell ref="C274:C275"/>
    <mergeCell ref="D274:E277"/>
    <mergeCell ref="F274:G277"/>
    <mergeCell ref="H274:I277"/>
    <mergeCell ref="J274:K277"/>
    <mergeCell ref="B276:B277"/>
    <mergeCell ref="C276:C277"/>
    <mergeCell ref="L285:L288"/>
    <mergeCell ref="B286:B287"/>
    <mergeCell ref="C286:C287"/>
    <mergeCell ref="F278:F281"/>
    <mergeCell ref="D286:E289"/>
    <mergeCell ref="F286:G289"/>
    <mergeCell ref="H286:I289"/>
    <mergeCell ref="J286:K289"/>
    <mergeCell ref="B288:B289"/>
    <mergeCell ref="C288:C289"/>
    <mergeCell ref="B280:B281"/>
    <mergeCell ref="C280:C281"/>
    <mergeCell ref="J280:K281"/>
    <mergeCell ref="B282:B283"/>
    <mergeCell ref="C282:C283"/>
    <mergeCell ref="D282:E285"/>
    <mergeCell ref="F282:G285"/>
    <mergeCell ref="H282:I285"/>
    <mergeCell ref="J282:K285"/>
    <mergeCell ref="B284:B285"/>
    <mergeCell ref="C284:C285"/>
    <mergeCell ref="B278:B279"/>
    <mergeCell ref="C278:C279"/>
    <mergeCell ref="D278:E281"/>
    <mergeCell ref="B290:B291"/>
    <mergeCell ref="C290:C291"/>
    <mergeCell ref="D290:E293"/>
    <mergeCell ref="F290:F293"/>
    <mergeCell ref="B292:B293"/>
    <mergeCell ref="C292:C293"/>
    <mergeCell ref="J292:K293"/>
    <mergeCell ref="B294:B295"/>
    <mergeCell ref="C294:C295"/>
    <mergeCell ref="D294:E297"/>
    <mergeCell ref="F294:G297"/>
    <mergeCell ref="H294:I297"/>
    <mergeCell ref="J294:K297"/>
    <mergeCell ref="B296:B297"/>
    <mergeCell ref="C296:C297"/>
    <mergeCell ref="L297:L300"/>
    <mergeCell ref="B298:B299"/>
    <mergeCell ref="C298:C299"/>
    <mergeCell ref="D298:E301"/>
    <mergeCell ref="F298:G301"/>
    <mergeCell ref="H298:I301"/>
    <mergeCell ref="J298:K301"/>
    <mergeCell ref="B300:B301"/>
    <mergeCell ref="C300:C301"/>
    <mergeCell ref="L237:L240"/>
    <mergeCell ref="H246:I249"/>
    <mergeCell ref="J246:K249"/>
    <mergeCell ref="B248:B249"/>
    <mergeCell ref="C248:C249"/>
    <mergeCell ref="B250:B251"/>
    <mergeCell ref="C250:C251"/>
    <mergeCell ref="D250:E253"/>
    <mergeCell ref="F250:G253"/>
    <mergeCell ref="H250:I253"/>
    <mergeCell ref="J250:K253"/>
    <mergeCell ref="B252:B253"/>
    <mergeCell ref="C252:C253"/>
    <mergeCell ref="C236:C237"/>
    <mergeCell ref="F246:G249"/>
    <mergeCell ref="B236:B237"/>
    <mergeCell ref="L249:L252"/>
    <mergeCell ref="H238:I241"/>
    <mergeCell ref="J238:K241"/>
    <mergeCell ref="B238:B239"/>
    <mergeCell ref="C238:C239"/>
    <mergeCell ref="B246:B247"/>
    <mergeCell ref="C246:C247"/>
    <mergeCell ref="B214:B215"/>
    <mergeCell ref="C214:C215"/>
    <mergeCell ref="D214:E217"/>
    <mergeCell ref="F214:G217"/>
    <mergeCell ref="H214:I217"/>
    <mergeCell ref="J214:K217"/>
    <mergeCell ref="B216:B217"/>
    <mergeCell ref="C216:C217"/>
    <mergeCell ref="H210:I213"/>
    <mergeCell ref="J210:K213"/>
    <mergeCell ref="B212:B213"/>
    <mergeCell ref="C212:C213"/>
    <mergeCell ref="A254:A265"/>
    <mergeCell ref="A266:A277"/>
    <mergeCell ref="A278:A289"/>
    <mergeCell ref="A290:A301"/>
    <mergeCell ref="A6:A17"/>
    <mergeCell ref="A18:A29"/>
    <mergeCell ref="A30:A41"/>
    <mergeCell ref="A42:A53"/>
    <mergeCell ref="A54:A65"/>
    <mergeCell ref="A66:A77"/>
    <mergeCell ref="A78:A89"/>
    <mergeCell ref="A90:A101"/>
    <mergeCell ref="A102:A113"/>
    <mergeCell ref="A158:A169"/>
    <mergeCell ref="A170:A181"/>
    <mergeCell ref="A182:A193"/>
    <mergeCell ref="A194:A205"/>
    <mergeCell ref="A206:A217"/>
    <mergeCell ref="A218:A229"/>
    <mergeCell ref="A230:A241"/>
    <mergeCell ref="A242:A253"/>
    <mergeCell ref="A114:A125"/>
    <mergeCell ref="A126:A137"/>
    <mergeCell ref="A138:A149"/>
    <mergeCell ref="M6:M17"/>
    <mergeCell ref="M18:M29"/>
    <mergeCell ref="M30:M41"/>
    <mergeCell ref="M42:M53"/>
    <mergeCell ref="M54:M65"/>
    <mergeCell ref="M66:M77"/>
    <mergeCell ref="M78:M89"/>
    <mergeCell ref="M90:M101"/>
    <mergeCell ref="M102:M113"/>
    <mergeCell ref="M114:M125"/>
    <mergeCell ref="M126:M137"/>
    <mergeCell ref="M138:M149"/>
    <mergeCell ref="J92:K93"/>
    <mergeCell ref="D94:E97"/>
    <mergeCell ref="F94:G97"/>
    <mergeCell ref="H94:I97"/>
    <mergeCell ref="J94:K97"/>
    <mergeCell ref="D98:E101"/>
    <mergeCell ref="F98:G101"/>
    <mergeCell ref="H98:I101"/>
    <mergeCell ref="J98:K101"/>
    <mergeCell ref="J106:K109"/>
    <mergeCell ref="H146:I149"/>
    <mergeCell ref="J146:K149"/>
    <mergeCell ref="D142:E145"/>
    <mergeCell ref="F142:G145"/>
    <mergeCell ref="H142:I145"/>
    <mergeCell ref="J142:K145"/>
    <mergeCell ref="D138:E141"/>
    <mergeCell ref="J116:K117"/>
    <mergeCell ref="D118:E121"/>
    <mergeCell ref="F118:G121"/>
    <mergeCell ref="D122:E125"/>
    <mergeCell ref="M266:M277"/>
    <mergeCell ref="M278:M289"/>
    <mergeCell ref="M290:M301"/>
    <mergeCell ref="M158:M169"/>
    <mergeCell ref="M170:M181"/>
    <mergeCell ref="M182:M193"/>
    <mergeCell ref="M194:M205"/>
    <mergeCell ref="M206:M217"/>
    <mergeCell ref="M218:M229"/>
    <mergeCell ref="M230:M241"/>
    <mergeCell ref="M242:M253"/>
    <mergeCell ref="M254:M265"/>
  </mergeCells>
  <phoneticPr fontId="23"/>
  <pageMargins left="0" right="0" top="0" bottom="0" header="0.31" footer="0.31"/>
  <pageSetup paperSize="9" fitToHeight="0" orientation="portrait" horizontalDpi="4294967293"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1"/>
  </sheetPr>
  <dimension ref="A1:AB50"/>
  <sheetViews>
    <sheetView tabSelected="1" topLeftCell="A4" workbookViewId="0">
      <selection activeCell="F50" sqref="F50"/>
    </sheetView>
  </sheetViews>
  <sheetFormatPr defaultColWidth="16.375" defaultRowHeight="20.100000000000001" customHeight="1"/>
  <cols>
    <col min="1" max="1" width="1" style="2" customWidth="1"/>
    <col min="2" max="2" width="7.375" style="2" customWidth="1"/>
    <col min="3" max="7" width="18.5" style="2" customWidth="1"/>
    <col min="8" max="8" width="17.5" style="133" customWidth="1"/>
    <col min="9" max="9" width="16.25" style="2" customWidth="1"/>
    <col min="10" max="11" width="16.75" style="2" customWidth="1"/>
    <col min="12" max="13" width="16.5" style="2" customWidth="1"/>
    <col min="14" max="23" width="16" style="2" customWidth="1"/>
    <col min="24" max="16384" width="16.375" style="2"/>
  </cols>
  <sheetData>
    <row r="1" spans="1:28" ht="30" customHeight="1">
      <c r="A1" s="3"/>
      <c r="B1" s="514" t="s">
        <v>17</v>
      </c>
      <c r="C1" s="514"/>
      <c r="D1" s="514"/>
      <c r="E1" s="514"/>
      <c r="F1" s="514"/>
      <c r="G1" s="514"/>
      <c r="H1" s="514"/>
      <c r="I1" s="514"/>
      <c r="J1" s="514"/>
      <c r="K1" s="514"/>
      <c r="L1" s="514"/>
      <c r="M1" s="514"/>
      <c r="N1" s="514"/>
      <c r="O1" s="514"/>
      <c r="P1" s="3"/>
      <c r="Q1" s="3"/>
      <c r="R1" s="3"/>
      <c r="S1" s="3"/>
      <c r="T1" s="3"/>
      <c r="U1" s="3"/>
      <c r="V1" s="3"/>
      <c r="W1" s="3"/>
      <c r="X1" s="3"/>
    </row>
    <row r="2" spans="1:28" ht="18" customHeight="1" thickBot="1">
      <c r="A2" s="3"/>
    </row>
    <row r="3" spans="1:28" ht="18" customHeight="1">
      <c r="A3" s="3"/>
      <c r="B3" s="4"/>
      <c r="C3" s="134" t="s">
        <v>18</v>
      </c>
      <c r="D3" s="134" t="s">
        <v>18</v>
      </c>
      <c r="E3" s="134" t="s">
        <v>18</v>
      </c>
      <c r="F3" s="134" t="s">
        <v>18</v>
      </c>
      <c r="G3" s="134" t="s">
        <v>18</v>
      </c>
      <c r="H3" s="134" t="s">
        <v>18</v>
      </c>
      <c r="I3" s="5" t="s">
        <v>18</v>
      </c>
      <c r="J3" s="5" t="s">
        <v>18</v>
      </c>
      <c r="K3" s="5" t="s">
        <v>18</v>
      </c>
      <c r="L3" s="5" t="s">
        <v>19</v>
      </c>
      <c r="M3" s="5" t="s">
        <v>18</v>
      </c>
      <c r="N3" s="5" t="s">
        <v>18</v>
      </c>
      <c r="O3" s="5" t="s">
        <v>18</v>
      </c>
      <c r="P3" s="5" t="s">
        <v>18</v>
      </c>
      <c r="Q3" s="5" t="s">
        <v>18</v>
      </c>
      <c r="R3" s="5" t="s">
        <v>18</v>
      </c>
      <c r="S3" s="51" t="s">
        <v>18</v>
      </c>
      <c r="T3" s="51" t="s">
        <v>18</v>
      </c>
      <c r="U3" s="51" t="s">
        <v>18</v>
      </c>
      <c r="V3" s="51" t="s">
        <v>20</v>
      </c>
      <c r="W3" s="51" t="s">
        <v>20</v>
      </c>
      <c r="X3" s="51" t="s">
        <v>20</v>
      </c>
      <c r="Y3" s="51" t="s">
        <v>20</v>
      </c>
      <c r="Z3" s="70" t="s">
        <v>20</v>
      </c>
      <c r="AA3" s="49"/>
      <c r="AB3" s="49"/>
    </row>
    <row r="4" spans="1:28" ht="24" customHeight="1">
      <c r="B4" s="6"/>
      <c r="C4" s="135" t="s">
        <v>1448</v>
      </c>
      <c r="D4" s="135" t="s">
        <v>1447</v>
      </c>
      <c r="E4" s="135" t="s">
        <v>949</v>
      </c>
      <c r="F4" s="135" t="s">
        <v>950</v>
      </c>
      <c r="G4" s="135" t="s">
        <v>951</v>
      </c>
      <c r="H4" s="135" t="s">
        <v>716</v>
      </c>
      <c r="I4" s="7" t="s">
        <v>21</v>
      </c>
      <c r="J4" s="7" t="s">
        <v>22</v>
      </c>
      <c r="K4" s="7" t="s">
        <v>23</v>
      </c>
      <c r="L4" s="7" t="s">
        <v>24</v>
      </c>
      <c r="M4" s="7" t="s">
        <v>25</v>
      </c>
      <c r="N4" s="7" t="s">
        <v>26</v>
      </c>
      <c r="O4" s="52" t="s">
        <v>27</v>
      </c>
      <c r="P4" s="52" t="s">
        <v>28</v>
      </c>
      <c r="Q4" s="52" t="s">
        <v>29</v>
      </c>
      <c r="R4" s="52" t="s">
        <v>30</v>
      </c>
      <c r="S4" s="52" t="s">
        <v>31</v>
      </c>
      <c r="T4" s="52" t="s">
        <v>32</v>
      </c>
      <c r="U4" s="52" t="s">
        <v>33</v>
      </c>
      <c r="V4" s="52" t="s">
        <v>34</v>
      </c>
      <c r="W4" s="71" t="s">
        <v>35</v>
      </c>
      <c r="X4" s="72" t="s">
        <v>36</v>
      </c>
      <c r="Y4" s="72" t="s">
        <v>37</v>
      </c>
      <c r="Z4" s="73" t="s">
        <v>38</v>
      </c>
      <c r="AA4" s="74"/>
      <c r="AB4" s="74"/>
    </row>
    <row r="5" spans="1:28" ht="24" customHeight="1" thickBot="1">
      <c r="B5" s="6"/>
      <c r="C5" s="136" t="s">
        <v>1446</v>
      </c>
      <c r="D5" s="136" t="s">
        <v>1445</v>
      </c>
      <c r="E5" s="136" t="s">
        <v>1444</v>
      </c>
      <c r="F5" s="136"/>
      <c r="G5" s="136"/>
      <c r="H5" s="136" t="s">
        <v>717</v>
      </c>
      <c r="I5" s="8" t="s">
        <v>39</v>
      </c>
      <c r="J5" s="8" t="s">
        <v>40</v>
      </c>
      <c r="K5" s="9" t="s">
        <v>41</v>
      </c>
      <c r="L5" s="7" t="s">
        <v>42</v>
      </c>
      <c r="M5" s="7" t="s">
        <v>43</v>
      </c>
      <c r="N5" s="8" t="s">
        <v>44</v>
      </c>
      <c r="O5" s="7" t="s">
        <v>45</v>
      </c>
      <c r="P5" s="7" t="s">
        <v>46</v>
      </c>
      <c r="Q5" s="8" t="s">
        <v>47</v>
      </c>
      <c r="R5" s="7" t="s">
        <v>48</v>
      </c>
      <c r="S5" s="7"/>
      <c r="T5" s="7"/>
      <c r="U5" s="52"/>
      <c r="V5" s="52"/>
      <c r="W5" s="72"/>
      <c r="X5" s="72"/>
      <c r="Y5" s="366"/>
      <c r="Z5" s="73"/>
      <c r="AA5" s="75"/>
      <c r="AB5" s="75"/>
    </row>
    <row r="6" spans="1:28" ht="28.9" customHeight="1" thickTop="1">
      <c r="A6" s="10"/>
      <c r="B6" s="11" t="s">
        <v>4</v>
      </c>
      <c r="C6" s="336" t="s">
        <v>1504</v>
      </c>
      <c r="D6" s="336" t="s">
        <v>943</v>
      </c>
      <c r="E6" s="146" t="s">
        <v>952</v>
      </c>
      <c r="F6" s="248"/>
      <c r="G6" s="146"/>
      <c r="H6" s="137" t="s">
        <v>705</v>
      </c>
      <c r="I6" s="90" t="s">
        <v>177</v>
      </c>
      <c r="J6" s="12" t="s">
        <v>49</v>
      </c>
      <c r="K6" s="13" t="s">
        <v>50</v>
      </c>
      <c r="L6" s="360" t="s">
        <v>51</v>
      </c>
      <c r="M6" s="361" t="s">
        <v>52</v>
      </c>
      <c r="N6" s="362" t="s">
        <v>52</v>
      </c>
      <c r="O6" s="363" t="s">
        <v>52</v>
      </c>
      <c r="P6" s="363" t="s">
        <v>52</v>
      </c>
      <c r="Q6" s="364" t="s">
        <v>6</v>
      </c>
      <c r="R6" s="363" t="s">
        <v>52</v>
      </c>
      <c r="S6" s="363" t="s">
        <v>6</v>
      </c>
      <c r="T6" s="363" t="s">
        <v>6</v>
      </c>
      <c r="U6" s="363" t="s">
        <v>53</v>
      </c>
      <c r="V6" s="363" t="s">
        <v>53</v>
      </c>
      <c r="W6" s="363" t="s">
        <v>52</v>
      </c>
      <c r="X6" s="363" t="s">
        <v>52</v>
      </c>
      <c r="Y6" s="365" t="s">
        <v>54</v>
      </c>
      <c r="Z6" s="367" t="s">
        <v>55</v>
      </c>
      <c r="AA6" s="76"/>
      <c r="AB6" s="76"/>
    </row>
    <row r="7" spans="1:28" ht="24" customHeight="1">
      <c r="B7" s="6"/>
      <c r="C7" s="53" t="s">
        <v>961</v>
      </c>
      <c r="D7" s="53" t="s">
        <v>961</v>
      </c>
      <c r="E7" s="153" t="s">
        <v>953</v>
      </c>
      <c r="F7" s="249"/>
      <c r="G7" s="247"/>
      <c r="H7" s="138" t="s">
        <v>186</v>
      </c>
      <c r="I7" s="18" t="s">
        <v>186</v>
      </c>
      <c r="J7" s="14" t="s">
        <v>56</v>
      </c>
      <c r="K7" s="15" t="s">
        <v>57</v>
      </c>
      <c r="L7" s="16" t="s">
        <v>58</v>
      </c>
      <c r="M7" s="17" t="s">
        <v>59</v>
      </c>
      <c r="N7" s="17" t="s">
        <v>59</v>
      </c>
      <c r="O7" s="15" t="s">
        <v>59</v>
      </c>
      <c r="P7" s="53" t="s">
        <v>59</v>
      </c>
      <c r="Q7" s="15" t="s">
        <v>60</v>
      </c>
      <c r="R7" s="53" t="s">
        <v>59</v>
      </c>
      <c r="S7" s="15" t="s">
        <v>60</v>
      </c>
      <c r="T7" s="53" t="s">
        <v>60</v>
      </c>
      <c r="U7" s="53" t="s">
        <v>61</v>
      </c>
      <c r="V7" s="54" t="s">
        <v>62</v>
      </c>
      <c r="W7" s="67" t="s">
        <v>59</v>
      </c>
      <c r="X7" s="54" t="s">
        <v>63</v>
      </c>
      <c r="Y7" s="67" t="s">
        <v>64</v>
      </c>
      <c r="Z7" s="77" t="s">
        <v>65</v>
      </c>
    </row>
    <row r="8" spans="1:28" ht="24" customHeight="1">
      <c r="B8" s="6"/>
      <c r="C8" s="16" t="s">
        <v>1390</v>
      </c>
      <c r="D8" s="16" t="s">
        <v>1390</v>
      </c>
      <c r="E8" s="16" t="s">
        <v>954</v>
      </c>
      <c r="F8" s="18"/>
      <c r="G8" s="15"/>
      <c r="H8" s="138" t="s">
        <v>12</v>
      </c>
      <c r="I8" s="18" t="s">
        <v>12</v>
      </c>
      <c r="J8" s="18" t="s">
        <v>66</v>
      </c>
      <c r="K8" s="15" t="s">
        <v>67</v>
      </c>
      <c r="L8" s="16" t="s">
        <v>68</v>
      </c>
      <c r="M8" s="17" t="s">
        <v>69</v>
      </c>
      <c r="N8" s="17" t="s">
        <v>69</v>
      </c>
      <c r="O8" s="17" t="s">
        <v>69</v>
      </c>
      <c r="P8" s="53" t="s">
        <v>70</v>
      </c>
      <c r="Q8" s="15" t="s">
        <v>61</v>
      </c>
      <c r="R8" s="53" t="s">
        <v>71</v>
      </c>
      <c r="S8" s="15" t="s">
        <v>72</v>
      </c>
      <c r="T8" s="53" t="s">
        <v>72</v>
      </c>
      <c r="U8" s="53" t="s">
        <v>62</v>
      </c>
      <c r="V8" s="54" t="s">
        <v>61</v>
      </c>
      <c r="W8" s="67" t="s">
        <v>73</v>
      </c>
      <c r="X8" s="54" t="s">
        <v>74</v>
      </c>
      <c r="Y8" s="67" t="s">
        <v>75</v>
      </c>
      <c r="Z8" s="77" t="s">
        <v>75</v>
      </c>
    </row>
    <row r="9" spans="1:28" ht="24" customHeight="1">
      <c r="B9" s="6"/>
      <c r="C9" s="16" t="s">
        <v>1506</v>
      </c>
      <c r="D9" s="16" t="s">
        <v>955</v>
      </c>
      <c r="E9" s="16" t="s">
        <v>955</v>
      </c>
      <c r="F9" s="18" t="s">
        <v>1449</v>
      </c>
      <c r="G9" s="18" t="s">
        <v>1449</v>
      </c>
      <c r="H9" s="138" t="s">
        <v>13</v>
      </c>
      <c r="I9" s="18" t="s">
        <v>13</v>
      </c>
      <c r="J9" s="18" t="s">
        <v>76</v>
      </c>
      <c r="K9" s="15" t="s">
        <v>77</v>
      </c>
      <c r="L9" s="16" t="s">
        <v>78</v>
      </c>
      <c r="M9" s="17" t="s">
        <v>71</v>
      </c>
      <c r="N9" s="17" t="s">
        <v>71</v>
      </c>
      <c r="O9" s="15" t="s">
        <v>71</v>
      </c>
      <c r="P9" s="53" t="s">
        <v>71</v>
      </c>
      <c r="Q9" s="15" t="s">
        <v>62</v>
      </c>
      <c r="R9" s="55" t="s">
        <v>79</v>
      </c>
      <c r="S9" s="15" t="s">
        <v>61</v>
      </c>
      <c r="T9" s="53" t="s">
        <v>61</v>
      </c>
      <c r="U9" s="53" t="s">
        <v>80</v>
      </c>
      <c r="V9" s="54" t="s">
        <v>81</v>
      </c>
      <c r="W9" s="67" t="s">
        <v>70</v>
      </c>
      <c r="X9" s="54" t="s">
        <v>82</v>
      </c>
      <c r="Y9" s="67" t="s">
        <v>65</v>
      </c>
      <c r="Z9" s="77" t="s">
        <v>83</v>
      </c>
    </row>
    <row r="10" spans="1:28" ht="24" customHeight="1">
      <c r="B10" s="6"/>
      <c r="C10" s="16" t="s">
        <v>1505</v>
      </c>
      <c r="D10" s="16" t="s">
        <v>1391</v>
      </c>
      <c r="E10" s="16" t="s">
        <v>956</v>
      </c>
      <c r="F10" s="18"/>
      <c r="G10" s="15"/>
      <c r="H10" s="138" t="s">
        <v>14</v>
      </c>
      <c r="I10" s="18" t="s">
        <v>14</v>
      </c>
      <c r="J10" s="18" t="s">
        <v>10</v>
      </c>
      <c r="K10" s="15" t="s">
        <v>84</v>
      </c>
      <c r="L10" s="16" t="s">
        <v>85</v>
      </c>
      <c r="M10" s="17" t="s">
        <v>86</v>
      </c>
      <c r="N10" s="17" t="s">
        <v>86</v>
      </c>
      <c r="O10" s="15" t="s">
        <v>86</v>
      </c>
      <c r="P10" s="53" t="s">
        <v>86</v>
      </c>
      <c r="Q10" s="15" t="s">
        <v>87</v>
      </c>
      <c r="R10" s="56" t="s">
        <v>86</v>
      </c>
      <c r="S10" s="15" t="s">
        <v>88</v>
      </c>
      <c r="T10" s="53" t="s">
        <v>89</v>
      </c>
      <c r="U10" s="53" t="s">
        <v>90</v>
      </c>
      <c r="V10" s="54" t="s">
        <v>90</v>
      </c>
      <c r="W10" s="67" t="s">
        <v>86</v>
      </c>
      <c r="X10" s="54" t="s">
        <v>91</v>
      </c>
      <c r="Y10" s="67" t="s">
        <v>92</v>
      </c>
      <c r="Z10" s="77" t="s">
        <v>93</v>
      </c>
    </row>
    <row r="11" spans="1:28" ht="24" customHeight="1">
      <c r="B11" s="6"/>
      <c r="C11" s="16" t="s">
        <v>1507</v>
      </c>
      <c r="D11" s="16" t="s">
        <v>1505</v>
      </c>
      <c r="E11" s="16" t="s">
        <v>957</v>
      </c>
      <c r="F11" s="18"/>
      <c r="G11" s="15"/>
      <c r="H11" s="139" t="s">
        <v>555</v>
      </c>
      <c r="I11" s="40" t="s">
        <v>555</v>
      </c>
      <c r="J11" s="18" t="s">
        <v>94</v>
      </c>
      <c r="K11" s="15" t="s">
        <v>95</v>
      </c>
      <c r="L11" s="16" t="s">
        <v>96</v>
      </c>
      <c r="M11" s="17" t="s">
        <v>97</v>
      </c>
      <c r="N11" s="17" t="s">
        <v>97</v>
      </c>
      <c r="O11" s="15" t="s">
        <v>97</v>
      </c>
      <c r="P11" s="53" t="s">
        <v>97</v>
      </c>
      <c r="Q11" s="57" t="s">
        <v>98</v>
      </c>
      <c r="R11" s="53" t="s">
        <v>97</v>
      </c>
      <c r="S11" s="15" t="s">
        <v>87</v>
      </c>
      <c r="T11" s="53" t="s">
        <v>87</v>
      </c>
      <c r="U11" s="53" t="s">
        <v>87</v>
      </c>
      <c r="V11" s="54" t="s">
        <v>99</v>
      </c>
      <c r="W11" s="67" t="s">
        <v>100</v>
      </c>
      <c r="X11" s="54" t="s">
        <v>101</v>
      </c>
      <c r="Y11" s="67" t="s">
        <v>102</v>
      </c>
      <c r="Z11" s="77" t="s">
        <v>102</v>
      </c>
    </row>
    <row r="12" spans="1:28" ht="24" customHeight="1" thickBot="1">
      <c r="B12" s="19"/>
      <c r="C12" s="355" t="s">
        <v>1508</v>
      </c>
      <c r="D12" s="355" t="s">
        <v>1392</v>
      </c>
      <c r="E12" s="16" t="s">
        <v>958</v>
      </c>
      <c r="F12" s="31"/>
      <c r="G12" s="356"/>
      <c r="H12" s="138" t="s">
        <v>16</v>
      </c>
      <c r="I12" s="31" t="s">
        <v>16</v>
      </c>
      <c r="J12" s="20" t="s">
        <v>11</v>
      </c>
      <c r="K12" s="358" t="s">
        <v>103</v>
      </c>
      <c r="L12" s="21" t="s">
        <v>104</v>
      </c>
      <c r="M12" s="22" t="s">
        <v>105</v>
      </c>
      <c r="N12" s="23" t="s">
        <v>106</v>
      </c>
      <c r="O12" s="22" t="s">
        <v>105</v>
      </c>
      <c r="P12" s="23" t="s">
        <v>105</v>
      </c>
      <c r="Q12" s="30" t="s">
        <v>90</v>
      </c>
      <c r="R12" s="23" t="s">
        <v>107</v>
      </c>
      <c r="S12" s="30" t="s">
        <v>90</v>
      </c>
      <c r="T12" s="58" t="s">
        <v>90</v>
      </c>
      <c r="U12" s="58" t="s">
        <v>108</v>
      </c>
      <c r="V12" s="22" t="s">
        <v>109</v>
      </c>
      <c r="W12" s="23" t="s">
        <v>110</v>
      </c>
      <c r="X12" s="22" t="s">
        <v>107</v>
      </c>
      <c r="Y12" s="23" t="s">
        <v>93</v>
      </c>
      <c r="Z12" s="78" t="s">
        <v>111</v>
      </c>
    </row>
    <row r="13" spans="1:28" ht="27" customHeight="1" thickTop="1">
      <c r="B13" s="92" t="s">
        <v>112</v>
      </c>
      <c r="C13" s="354" t="s">
        <v>1509</v>
      </c>
      <c r="D13" s="354" t="s">
        <v>945</v>
      </c>
      <c r="E13" s="351" t="s">
        <v>943</v>
      </c>
      <c r="F13" s="354"/>
      <c r="G13" s="354"/>
      <c r="H13" s="357" t="s">
        <v>718</v>
      </c>
      <c r="I13" s="91" t="s">
        <v>556</v>
      </c>
      <c r="J13" s="93" t="s">
        <v>50</v>
      </c>
      <c r="K13" s="94" t="s">
        <v>113</v>
      </c>
      <c r="L13" s="24" t="s">
        <v>114</v>
      </c>
      <c r="M13" s="25" t="s">
        <v>115</v>
      </c>
      <c r="N13" s="26" t="s">
        <v>5</v>
      </c>
      <c r="O13" s="59" t="s">
        <v>116</v>
      </c>
      <c r="P13" s="60" t="s">
        <v>6</v>
      </c>
      <c r="Q13" s="61" t="s">
        <v>117</v>
      </c>
      <c r="R13" s="60" t="s">
        <v>6</v>
      </c>
      <c r="S13" s="61" t="s">
        <v>52</v>
      </c>
      <c r="T13" s="60" t="s">
        <v>52</v>
      </c>
      <c r="U13" s="60" t="s">
        <v>52</v>
      </c>
      <c r="V13" s="61" t="s">
        <v>52</v>
      </c>
      <c r="W13" s="60" t="s">
        <v>118</v>
      </c>
      <c r="X13" s="61" t="s">
        <v>119</v>
      </c>
      <c r="Y13" s="79" t="s">
        <v>120</v>
      </c>
      <c r="Z13" s="80" t="s">
        <v>121</v>
      </c>
    </row>
    <row r="14" spans="1:28" ht="24" customHeight="1">
      <c r="A14" s="10"/>
      <c r="B14" s="27"/>
      <c r="C14" s="250" t="s">
        <v>1510</v>
      </c>
      <c r="D14" s="250" t="s">
        <v>1400</v>
      </c>
      <c r="E14" s="250" t="s">
        <v>959</v>
      </c>
      <c r="F14" s="152"/>
      <c r="G14" s="152"/>
      <c r="H14" s="140" t="s">
        <v>715</v>
      </c>
      <c r="I14" s="14" t="s">
        <v>56</v>
      </c>
      <c r="J14" s="18" t="s">
        <v>57</v>
      </c>
      <c r="K14" s="28" t="s">
        <v>122</v>
      </c>
      <c r="L14" s="16" t="s">
        <v>60</v>
      </c>
      <c r="M14" s="17" t="s">
        <v>123</v>
      </c>
      <c r="N14" s="17" t="s">
        <v>124</v>
      </c>
      <c r="O14" s="15" t="s">
        <v>58</v>
      </c>
      <c r="P14" s="53" t="s">
        <v>62</v>
      </c>
      <c r="Q14" s="15" t="s">
        <v>59</v>
      </c>
      <c r="R14" s="53" t="s">
        <v>60</v>
      </c>
      <c r="S14" s="15" t="s">
        <v>59</v>
      </c>
      <c r="T14" s="53" t="s">
        <v>59</v>
      </c>
      <c r="U14" s="53" t="s">
        <v>59</v>
      </c>
      <c r="V14" s="54" t="s">
        <v>59</v>
      </c>
      <c r="W14" s="67" t="s">
        <v>125</v>
      </c>
      <c r="X14" s="54" t="s">
        <v>126</v>
      </c>
      <c r="Y14" s="67" t="s">
        <v>127</v>
      </c>
      <c r="Z14" s="77" t="s">
        <v>128</v>
      </c>
    </row>
    <row r="15" spans="1:28" ht="24" customHeight="1">
      <c r="B15" s="6"/>
      <c r="C15" s="53" t="s">
        <v>1511</v>
      </c>
      <c r="D15" s="53" t="s">
        <v>1401</v>
      </c>
      <c r="E15" s="53" t="s">
        <v>960</v>
      </c>
      <c r="F15" s="53"/>
      <c r="G15" s="53"/>
      <c r="H15" s="141" t="s">
        <v>719</v>
      </c>
      <c r="I15" s="18" t="s">
        <v>66</v>
      </c>
      <c r="J15" s="18" t="s">
        <v>129</v>
      </c>
      <c r="K15" s="15" t="s">
        <v>66</v>
      </c>
      <c r="L15" s="16" t="s">
        <v>61</v>
      </c>
      <c r="M15" s="17" t="s">
        <v>130</v>
      </c>
      <c r="N15" s="17" t="s">
        <v>131</v>
      </c>
      <c r="O15" s="15" t="s">
        <v>68</v>
      </c>
      <c r="P15" s="53" t="s">
        <v>60</v>
      </c>
      <c r="Q15" s="15" t="s">
        <v>71</v>
      </c>
      <c r="R15" s="53" t="s">
        <v>132</v>
      </c>
      <c r="S15" s="15" t="s">
        <v>71</v>
      </c>
      <c r="T15" s="53" t="s">
        <v>71</v>
      </c>
      <c r="U15" s="53" t="s">
        <v>71</v>
      </c>
      <c r="V15" s="54" t="s">
        <v>73</v>
      </c>
      <c r="W15" s="67" t="s">
        <v>133</v>
      </c>
      <c r="X15" s="54" t="s">
        <v>134</v>
      </c>
      <c r="Y15" s="67" t="s">
        <v>135</v>
      </c>
      <c r="Z15" s="77" t="s">
        <v>136</v>
      </c>
    </row>
    <row r="16" spans="1:28" ht="24" customHeight="1">
      <c r="B16" s="6"/>
      <c r="C16" s="53" t="s">
        <v>1512</v>
      </c>
      <c r="D16" s="53" t="s">
        <v>1402</v>
      </c>
      <c r="E16" s="53" t="s">
        <v>961</v>
      </c>
      <c r="F16" s="18" t="s">
        <v>1449</v>
      </c>
      <c r="G16" s="18" t="s">
        <v>1449</v>
      </c>
      <c r="H16" s="141" t="s">
        <v>720</v>
      </c>
      <c r="I16" s="18" t="s">
        <v>557</v>
      </c>
      <c r="J16" s="18" t="s">
        <v>137</v>
      </c>
      <c r="K16" s="15" t="s">
        <v>138</v>
      </c>
      <c r="L16" s="16" t="s">
        <v>139</v>
      </c>
      <c r="M16" s="17" t="s">
        <v>140</v>
      </c>
      <c r="N16" s="17" t="s">
        <v>68</v>
      </c>
      <c r="O16" s="15" t="s">
        <v>141</v>
      </c>
      <c r="P16" s="53" t="s">
        <v>132</v>
      </c>
      <c r="Q16" s="57" t="s">
        <v>79</v>
      </c>
      <c r="R16" s="53" t="s">
        <v>139</v>
      </c>
      <c r="S16" s="15" t="s">
        <v>142</v>
      </c>
      <c r="T16" s="53" t="s">
        <v>143</v>
      </c>
      <c r="U16" s="53" t="s">
        <v>140</v>
      </c>
      <c r="V16" s="54" t="s">
        <v>144</v>
      </c>
      <c r="W16" s="67" t="s">
        <v>145</v>
      </c>
      <c r="X16" s="54" t="s">
        <v>146</v>
      </c>
      <c r="Y16" s="67" t="s">
        <v>147</v>
      </c>
      <c r="Z16" s="77" t="s">
        <v>148</v>
      </c>
    </row>
    <row r="17" spans="1:28" ht="24" customHeight="1">
      <c r="B17" s="6"/>
      <c r="C17" s="53" t="s">
        <v>1513</v>
      </c>
      <c r="D17" s="53" t="s">
        <v>1403</v>
      </c>
      <c r="E17" s="53" t="s">
        <v>962</v>
      </c>
      <c r="F17" s="53"/>
      <c r="G17" s="53"/>
      <c r="H17" s="141" t="s">
        <v>721</v>
      </c>
      <c r="I17" s="18" t="s">
        <v>558</v>
      </c>
      <c r="J17" s="18" t="s">
        <v>149</v>
      </c>
      <c r="K17" s="15" t="s">
        <v>150</v>
      </c>
      <c r="L17" s="16" t="s">
        <v>151</v>
      </c>
      <c r="M17" s="17" t="s">
        <v>152</v>
      </c>
      <c r="N17" s="17" t="s">
        <v>153</v>
      </c>
      <c r="O17" s="15" t="s">
        <v>85</v>
      </c>
      <c r="P17" s="53" t="s">
        <v>90</v>
      </c>
      <c r="Q17" s="15" t="s">
        <v>86</v>
      </c>
      <c r="R17" s="53" t="s">
        <v>88</v>
      </c>
      <c r="S17" s="15" t="s">
        <v>86</v>
      </c>
      <c r="T17" s="53" t="s">
        <v>86</v>
      </c>
      <c r="U17" s="53" t="s">
        <v>104</v>
      </c>
      <c r="V17" s="54" t="s">
        <v>154</v>
      </c>
      <c r="W17" s="67" t="s">
        <v>155</v>
      </c>
      <c r="X17" s="54" t="s">
        <v>156</v>
      </c>
      <c r="Y17" s="67" t="s">
        <v>90</v>
      </c>
      <c r="Z17" s="77" t="s">
        <v>90</v>
      </c>
    </row>
    <row r="18" spans="1:28" ht="24" customHeight="1">
      <c r="B18" s="6"/>
      <c r="C18" s="53" t="s">
        <v>1514</v>
      </c>
      <c r="D18" s="53" t="s">
        <v>1404</v>
      </c>
      <c r="E18" s="53" t="s">
        <v>963</v>
      </c>
      <c r="F18" s="53"/>
      <c r="G18" s="53"/>
      <c r="H18" s="141" t="s">
        <v>722</v>
      </c>
      <c r="I18" s="18" t="s">
        <v>559</v>
      </c>
      <c r="J18" s="18" t="s">
        <v>157</v>
      </c>
      <c r="K18" s="15" t="s">
        <v>94</v>
      </c>
      <c r="L18" s="29" t="s">
        <v>108</v>
      </c>
      <c r="M18" s="17" t="s">
        <v>158</v>
      </c>
      <c r="N18" s="17" t="s">
        <v>159</v>
      </c>
      <c r="O18" s="15" t="s">
        <v>96</v>
      </c>
      <c r="P18" s="62" t="s">
        <v>98</v>
      </c>
      <c r="Q18" s="15" t="s">
        <v>97</v>
      </c>
      <c r="R18" s="62" t="s">
        <v>160</v>
      </c>
      <c r="S18" s="15" t="s">
        <v>104</v>
      </c>
      <c r="T18" s="53" t="s">
        <v>97</v>
      </c>
      <c r="U18" s="53" t="s">
        <v>86</v>
      </c>
      <c r="V18" s="54" t="s">
        <v>100</v>
      </c>
      <c r="W18" s="67" t="s">
        <v>161</v>
      </c>
      <c r="X18" s="54" t="s">
        <v>162</v>
      </c>
      <c r="Y18" s="67" t="s">
        <v>163</v>
      </c>
      <c r="Z18" s="77" t="s">
        <v>164</v>
      </c>
    </row>
    <row r="19" spans="1:28" ht="24" customHeight="1" thickBot="1">
      <c r="B19" s="19"/>
      <c r="C19" s="58" t="s">
        <v>1515</v>
      </c>
      <c r="D19" s="58" t="s">
        <v>1405</v>
      </c>
      <c r="E19" s="58" t="s">
        <v>964</v>
      </c>
      <c r="F19" s="58"/>
      <c r="G19" s="58"/>
      <c r="H19" s="142" t="s">
        <v>723</v>
      </c>
      <c r="I19" s="20" t="s">
        <v>560</v>
      </c>
      <c r="J19" s="31" t="s">
        <v>84</v>
      </c>
      <c r="K19" s="30" t="s">
        <v>165</v>
      </c>
      <c r="L19" s="21" t="s">
        <v>90</v>
      </c>
      <c r="M19" s="30" t="s">
        <v>166</v>
      </c>
      <c r="N19" s="53" t="s">
        <v>167</v>
      </c>
      <c r="O19" s="30" t="s">
        <v>168</v>
      </c>
      <c r="P19" s="58" t="s">
        <v>169</v>
      </c>
      <c r="Q19" s="22" t="s">
        <v>170</v>
      </c>
      <c r="R19" s="58" t="s">
        <v>90</v>
      </c>
      <c r="S19" s="30" t="s">
        <v>171</v>
      </c>
      <c r="T19" s="58" t="s">
        <v>110</v>
      </c>
      <c r="U19" s="58" t="s">
        <v>97</v>
      </c>
      <c r="V19" s="22" t="s">
        <v>104</v>
      </c>
      <c r="W19" s="23" t="s">
        <v>172</v>
      </c>
      <c r="X19" s="22" t="s">
        <v>173</v>
      </c>
      <c r="Y19" s="23" t="s">
        <v>174</v>
      </c>
      <c r="Z19" s="78" t="s">
        <v>175</v>
      </c>
    </row>
    <row r="20" spans="1:28" ht="29.45" customHeight="1" thickTop="1">
      <c r="A20" s="10"/>
      <c r="B20" s="6" t="s">
        <v>176</v>
      </c>
      <c r="C20" s="15" t="s">
        <v>1516</v>
      </c>
      <c r="D20" s="15" t="s">
        <v>523</v>
      </c>
      <c r="E20" s="15" t="s">
        <v>730</v>
      </c>
      <c r="F20" s="251"/>
      <c r="G20" s="252"/>
      <c r="H20" s="143" t="s">
        <v>714</v>
      </c>
      <c r="I20" s="95" t="s">
        <v>561</v>
      </c>
      <c r="J20" s="33" t="s">
        <v>177</v>
      </c>
      <c r="K20" s="25" t="s">
        <v>52</v>
      </c>
      <c r="L20" s="25" t="s">
        <v>52</v>
      </c>
      <c r="M20" s="34" t="s">
        <v>50</v>
      </c>
      <c r="N20" s="359" t="s">
        <v>178</v>
      </c>
      <c r="O20" s="59" t="s">
        <v>5</v>
      </c>
      <c r="P20" s="60" t="s">
        <v>179</v>
      </c>
      <c r="Q20" s="59" t="s">
        <v>180</v>
      </c>
      <c r="R20" s="35" t="s">
        <v>179</v>
      </c>
      <c r="S20" s="59" t="s">
        <v>181</v>
      </c>
      <c r="T20" s="63" t="s">
        <v>182</v>
      </c>
      <c r="U20" s="63" t="s">
        <v>183</v>
      </c>
      <c r="V20" s="64" t="s">
        <v>184</v>
      </c>
      <c r="W20" s="35" t="s">
        <v>53</v>
      </c>
      <c r="X20" s="61" t="s">
        <v>118</v>
      </c>
      <c r="Y20" s="79" t="s">
        <v>52</v>
      </c>
      <c r="Z20" s="81" t="s">
        <v>185</v>
      </c>
    </row>
    <row r="21" spans="1:28" ht="24" customHeight="1">
      <c r="A21" s="10"/>
      <c r="B21" s="36"/>
      <c r="C21" s="253" t="s">
        <v>1503</v>
      </c>
      <c r="D21" s="253" t="s">
        <v>1406</v>
      </c>
      <c r="E21" s="253" t="s">
        <v>965</v>
      </c>
      <c r="F21" s="150"/>
      <c r="G21" s="150"/>
      <c r="H21" s="147" t="s">
        <v>724</v>
      </c>
      <c r="I21" s="18" t="s">
        <v>562</v>
      </c>
      <c r="J21" s="18" t="s">
        <v>186</v>
      </c>
      <c r="K21" s="17" t="s">
        <v>59</v>
      </c>
      <c r="L21" s="17" t="s">
        <v>59</v>
      </c>
      <c r="M21" s="15" t="s">
        <v>57</v>
      </c>
      <c r="N21" s="37" t="s">
        <v>187</v>
      </c>
      <c r="O21" s="15" t="s">
        <v>188</v>
      </c>
      <c r="P21" s="65" t="s">
        <v>189</v>
      </c>
      <c r="Q21" s="66" t="s">
        <v>190</v>
      </c>
      <c r="R21" s="65" t="s">
        <v>191</v>
      </c>
      <c r="S21" s="54" t="s">
        <v>68</v>
      </c>
      <c r="T21" s="67" t="s">
        <v>192</v>
      </c>
      <c r="U21" s="67" t="s">
        <v>125</v>
      </c>
      <c r="V21" s="15" t="s">
        <v>193</v>
      </c>
      <c r="W21" s="53" t="s">
        <v>62</v>
      </c>
      <c r="X21" s="54" t="s">
        <v>125</v>
      </c>
      <c r="Y21" s="67" t="s">
        <v>59</v>
      </c>
      <c r="Z21" s="77" t="s">
        <v>194</v>
      </c>
      <c r="AA21" s="76"/>
      <c r="AB21" s="76"/>
    </row>
    <row r="22" spans="1:28" ht="24" customHeight="1">
      <c r="B22" s="6"/>
      <c r="C22" s="151" t="s">
        <v>1517</v>
      </c>
      <c r="D22" s="151" t="s">
        <v>1407</v>
      </c>
      <c r="E22" s="151" t="s">
        <v>966</v>
      </c>
      <c r="F22" s="151"/>
      <c r="G22" s="151"/>
      <c r="H22" s="141" t="s">
        <v>725</v>
      </c>
      <c r="I22" s="18" t="s">
        <v>563</v>
      </c>
      <c r="J22" s="18" t="s">
        <v>12</v>
      </c>
      <c r="K22" s="17" t="s">
        <v>195</v>
      </c>
      <c r="L22" s="17" t="s">
        <v>195</v>
      </c>
      <c r="M22" s="15" t="s">
        <v>67</v>
      </c>
      <c r="N22" s="38" t="s">
        <v>196</v>
      </c>
      <c r="O22" s="15" t="s">
        <v>131</v>
      </c>
      <c r="P22" s="55" t="s">
        <v>197</v>
      </c>
      <c r="Q22" s="57" t="s">
        <v>131</v>
      </c>
      <c r="R22" s="55" t="s">
        <v>197</v>
      </c>
      <c r="S22" s="15" t="s">
        <v>187</v>
      </c>
      <c r="T22" s="53" t="s">
        <v>131</v>
      </c>
      <c r="U22" s="53" t="s">
        <v>198</v>
      </c>
      <c r="V22" s="54" t="s">
        <v>199</v>
      </c>
      <c r="W22" s="53" t="s">
        <v>61</v>
      </c>
      <c r="X22" s="54" t="s">
        <v>133</v>
      </c>
      <c r="Y22" s="67" t="s">
        <v>199</v>
      </c>
      <c r="Z22" s="77" t="s">
        <v>200</v>
      </c>
    </row>
    <row r="23" spans="1:28" ht="24" customHeight="1">
      <c r="B23" s="6"/>
      <c r="C23" s="151" t="s">
        <v>1518</v>
      </c>
      <c r="D23" s="151" t="s">
        <v>1408</v>
      </c>
      <c r="E23" s="151" t="s">
        <v>967</v>
      </c>
      <c r="F23" s="18" t="s">
        <v>1449</v>
      </c>
      <c r="G23" s="18" t="s">
        <v>1449</v>
      </c>
      <c r="H23" s="148" t="s">
        <v>726</v>
      </c>
      <c r="I23" s="85" t="s">
        <v>564</v>
      </c>
      <c r="J23" s="18" t="s">
        <v>13</v>
      </c>
      <c r="K23" s="17" t="s">
        <v>70</v>
      </c>
      <c r="L23" s="17" t="s">
        <v>71</v>
      </c>
      <c r="M23" s="15" t="s">
        <v>77</v>
      </c>
      <c r="N23" s="39" t="s">
        <v>201</v>
      </c>
      <c r="O23" s="15" t="s">
        <v>202</v>
      </c>
      <c r="P23" s="55" t="s">
        <v>79</v>
      </c>
      <c r="Q23" s="15" t="s">
        <v>203</v>
      </c>
      <c r="R23" s="53" t="s">
        <v>142</v>
      </c>
      <c r="S23" s="54" t="s">
        <v>73</v>
      </c>
      <c r="T23" s="67" t="s">
        <v>204</v>
      </c>
      <c r="U23" s="67" t="s">
        <v>133</v>
      </c>
      <c r="V23" s="54" t="s">
        <v>71</v>
      </c>
      <c r="W23" s="53" t="s">
        <v>205</v>
      </c>
      <c r="X23" s="54" t="s">
        <v>145</v>
      </c>
      <c r="Y23" s="67" t="s">
        <v>71</v>
      </c>
      <c r="Z23" s="77" t="s">
        <v>206</v>
      </c>
    </row>
    <row r="24" spans="1:28" ht="24" customHeight="1">
      <c r="B24" s="6"/>
      <c r="C24" s="151" t="s">
        <v>1519</v>
      </c>
      <c r="D24" s="151" t="s">
        <v>1409</v>
      </c>
      <c r="E24" s="151" t="s">
        <v>968</v>
      </c>
      <c r="F24" s="151"/>
      <c r="G24" s="151"/>
      <c r="H24" s="148" t="s">
        <v>727</v>
      </c>
      <c r="I24" s="85" t="s">
        <v>565</v>
      </c>
      <c r="J24" s="18" t="s">
        <v>14</v>
      </c>
      <c r="K24" s="17" t="s">
        <v>86</v>
      </c>
      <c r="L24" s="17" t="s">
        <v>86</v>
      </c>
      <c r="M24" s="15" t="s">
        <v>84</v>
      </c>
      <c r="N24" s="39" t="s">
        <v>207</v>
      </c>
      <c r="O24" s="15" t="s">
        <v>153</v>
      </c>
      <c r="P24" s="53" t="s">
        <v>208</v>
      </c>
      <c r="Q24" s="15" t="s">
        <v>159</v>
      </c>
      <c r="R24" s="53" t="s">
        <v>209</v>
      </c>
      <c r="S24" s="54" t="s">
        <v>210</v>
      </c>
      <c r="T24" s="67" t="s">
        <v>211</v>
      </c>
      <c r="U24" s="67" t="s">
        <v>155</v>
      </c>
      <c r="V24" s="15" t="s">
        <v>209</v>
      </c>
      <c r="W24" s="53" t="s">
        <v>212</v>
      </c>
      <c r="X24" s="54" t="s">
        <v>155</v>
      </c>
      <c r="Y24" s="67" t="s">
        <v>86</v>
      </c>
      <c r="Z24" s="77" t="s">
        <v>213</v>
      </c>
    </row>
    <row r="25" spans="1:28" ht="24" customHeight="1">
      <c r="B25" s="6"/>
      <c r="C25" s="151" t="s">
        <v>1520</v>
      </c>
      <c r="D25" s="151" t="s">
        <v>1410</v>
      </c>
      <c r="E25" s="151" t="s">
        <v>969</v>
      </c>
      <c r="F25" s="151"/>
      <c r="G25" s="151"/>
      <c r="H25" s="148" t="s">
        <v>728</v>
      </c>
      <c r="I25" s="85" t="s">
        <v>566</v>
      </c>
      <c r="J25" s="40" t="s">
        <v>15</v>
      </c>
      <c r="K25" s="41" t="s">
        <v>105</v>
      </c>
      <c r="L25" s="17" t="s">
        <v>97</v>
      </c>
      <c r="M25" s="15" t="s">
        <v>95</v>
      </c>
      <c r="N25" s="38" t="s">
        <v>214</v>
      </c>
      <c r="O25" s="15" t="s">
        <v>159</v>
      </c>
      <c r="P25" s="65" t="s">
        <v>215</v>
      </c>
      <c r="Q25" s="66" t="s">
        <v>216</v>
      </c>
      <c r="R25" s="65" t="s">
        <v>217</v>
      </c>
      <c r="S25" s="54" t="s">
        <v>207</v>
      </c>
      <c r="T25" s="67" t="s">
        <v>159</v>
      </c>
      <c r="U25" s="67" t="s">
        <v>172</v>
      </c>
      <c r="V25" s="15" t="s">
        <v>218</v>
      </c>
      <c r="W25" s="53" t="s">
        <v>219</v>
      </c>
      <c r="X25" s="54" t="s">
        <v>220</v>
      </c>
      <c r="Y25" s="67" t="s">
        <v>221</v>
      </c>
      <c r="Z25" s="77" t="s">
        <v>222</v>
      </c>
    </row>
    <row r="26" spans="1:28" ht="24" customHeight="1" thickBot="1">
      <c r="B26" s="42"/>
      <c r="C26" s="45" t="s">
        <v>1521</v>
      </c>
      <c r="D26" s="45" t="s">
        <v>1411</v>
      </c>
      <c r="E26" s="45" t="s">
        <v>970</v>
      </c>
      <c r="F26" s="45"/>
      <c r="G26" s="45"/>
      <c r="H26" s="149" t="s">
        <v>729</v>
      </c>
      <c r="I26" s="145" t="s">
        <v>567</v>
      </c>
      <c r="J26" s="44" t="s">
        <v>16</v>
      </c>
      <c r="K26" s="45" t="s">
        <v>152</v>
      </c>
      <c r="L26" s="46" t="s">
        <v>105</v>
      </c>
      <c r="M26" s="47" t="s">
        <v>103</v>
      </c>
      <c r="N26" s="48" t="s">
        <v>223</v>
      </c>
      <c r="O26" s="43" t="s">
        <v>167</v>
      </c>
      <c r="P26" s="32" t="s">
        <v>153</v>
      </c>
      <c r="Q26" s="43" t="s">
        <v>224</v>
      </c>
      <c r="R26" s="32" t="s">
        <v>171</v>
      </c>
      <c r="S26" s="68" t="s">
        <v>223</v>
      </c>
      <c r="T26" s="69" t="s">
        <v>168</v>
      </c>
      <c r="U26" s="69" t="s">
        <v>220</v>
      </c>
      <c r="V26" s="43" t="s">
        <v>97</v>
      </c>
      <c r="W26" s="32" t="s">
        <v>99</v>
      </c>
      <c r="X26" s="68" t="s">
        <v>172</v>
      </c>
      <c r="Y26" s="69" t="s">
        <v>225</v>
      </c>
      <c r="Z26" s="82" t="s">
        <v>226</v>
      </c>
      <c r="AA26" s="49"/>
      <c r="AB26" s="49"/>
    </row>
    <row r="27" spans="1:28" ht="13.5" customHeight="1" thickBot="1">
      <c r="B27" s="339"/>
      <c r="C27" s="340"/>
      <c r="D27" s="340"/>
      <c r="H27" s="144"/>
      <c r="I27" s="49"/>
      <c r="J27" s="49"/>
      <c r="K27" s="49"/>
      <c r="L27" s="49"/>
      <c r="M27" s="49"/>
      <c r="N27" s="50"/>
      <c r="O27" s="49"/>
      <c r="P27" s="49"/>
      <c r="Q27" s="49"/>
      <c r="R27" s="49"/>
      <c r="S27" s="49"/>
      <c r="T27" s="49"/>
      <c r="U27" s="49"/>
      <c r="V27" s="49"/>
      <c r="W27" s="49"/>
      <c r="X27" s="49"/>
      <c r="Y27" s="49"/>
      <c r="Z27" s="49"/>
      <c r="AA27" s="49"/>
      <c r="AB27" s="49"/>
    </row>
    <row r="28" spans="1:28" ht="20.100000000000001" customHeight="1" thickBot="1">
      <c r="B28" s="6"/>
      <c r="C28" s="136" t="s">
        <v>1277</v>
      </c>
      <c r="D28" s="136" t="s">
        <v>971</v>
      </c>
      <c r="E28" s="341" t="s">
        <v>971</v>
      </c>
      <c r="F28" s="342"/>
    </row>
    <row r="29" spans="1:28" ht="20.100000000000001" customHeight="1" thickTop="1">
      <c r="B29" s="11" t="s">
        <v>4</v>
      </c>
      <c r="C29" s="146" t="s">
        <v>1522</v>
      </c>
      <c r="D29" s="146" t="s">
        <v>946</v>
      </c>
      <c r="E29" s="350" t="s">
        <v>946</v>
      </c>
    </row>
    <row r="30" spans="1:28" ht="20.100000000000001" customHeight="1">
      <c r="B30" s="6"/>
      <c r="C30" s="153" t="s">
        <v>1523</v>
      </c>
      <c r="D30" s="153" t="s">
        <v>1399</v>
      </c>
      <c r="E30" s="343" t="s">
        <v>973</v>
      </c>
    </row>
    <row r="31" spans="1:28" ht="20.100000000000001" customHeight="1">
      <c r="B31" s="6"/>
      <c r="C31" s="16" t="s">
        <v>1524</v>
      </c>
      <c r="D31" s="16" t="s">
        <v>974</v>
      </c>
      <c r="E31" s="344" t="s">
        <v>974</v>
      </c>
    </row>
    <row r="32" spans="1:28" ht="20.100000000000001" customHeight="1">
      <c r="B32" s="6"/>
      <c r="C32" s="16" t="s">
        <v>1525</v>
      </c>
      <c r="D32" s="16" t="s">
        <v>975</v>
      </c>
      <c r="E32" s="344" t="s">
        <v>975</v>
      </c>
    </row>
    <row r="33" spans="2:5" ht="20.100000000000001" customHeight="1">
      <c r="B33" s="6"/>
      <c r="C33" s="16" t="s">
        <v>1526</v>
      </c>
      <c r="D33" s="16" t="s">
        <v>976</v>
      </c>
      <c r="E33" s="344" t="s">
        <v>976</v>
      </c>
    </row>
    <row r="34" spans="2:5" ht="20.100000000000001" customHeight="1">
      <c r="B34" s="6"/>
      <c r="C34" s="16" t="s">
        <v>1527</v>
      </c>
      <c r="D34" s="16" t="s">
        <v>977</v>
      </c>
      <c r="E34" s="344" t="s">
        <v>977</v>
      </c>
    </row>
    <row r="35" spans="2:5" ht="20.100000000000001" customHeight="1" thickBot="1">
      <c r="B35" s="19"/>
      <c r="C35" s="16" t="s">
        <v>1528</v>
      </c>
      <c r="D35" s="16" t="s">
        <v>978</v>
      </c>
      <c r="E35" s="353" t="s">
        <v>978</v>
      </c>
    </row>
    <row r="36" spans="2:5" ht="20.100000000000001" customHeight="1" thickTop="1">
      <c r="B36" s="92" t="s">
        <v>112</v>
      </c>
      <c r="C36" s="351" t="s">
        <v>1529</v>
      </c>
      <c r="D36" s="351" t="s">
        <v>948</v>
      </c>
      <c r="E36" s="352" t="s">
        <v>947</v>
      </c>
    </row>
    <row r="37" spans="2:5" ht="20.100000000000001" customHeight="1">
      <c r="B37" s="27"/>
      <c r="C37" s="250" t="s">
        <v>1530</v>
      </c>
      <c r="D37" s="250" t="s">
        <v>973</v>
      </c>
      <c r="E37" s="345" t="s">
        <v>979</v>
      </c>
    </row>
    <row r="38" spans="2:5" ht="20.100000000000001" customHeight="1">
      <c r="B38" s="6"/>
      <c r="C38" s="53" t="s">
        <v>1531</v>
      </c>
      <c r="D38" s="53" t="s">
        <v>1394</v>
      </c>
      <c r="E38" s="346" t="s">
        <v>980</v>
      </c>
    </row>
    <row r="39" spans="2:5" ht="20.100000000000001" customHeight="1">
      <c r="B39" s="6"/>
      <c r="C39" s="53" t="s">
        <v>1532</v>
      </c>
      <c r="D39" s="53" t="s">
        <v>1395</v>
      </c>
      <c r="E39" s="346" t="s">
        <v>981</v>
      </c>
    </row>
    <row r="40" spans="2:5" ht="20.100000000000001" customHeight="1">
      <c r="B40" s="6"/>
      <c r="C40" s="53" t="s">
        <v>1533</v>
      </c>
      <c r="D40" s="53" t="s">
        <v>1396</v>
      </c>
      <c r="E40" s="346" t="s">
        <v>982</v>
      </c>
    </row>
    <row r="41" spans="2:5" ht="20.100000000000001" customHeight="1">
      <c r="B41" s="6"/>
      <c r="C41" s="53" t="s">
        <v>1534</v>
      </c>
      <c r="D41" s="53" t="s">
        <v>1397</v>
      </c>
      <c r="E41" s="346" t="s">
        <v>983</v>
      </c>
    </row>
    <row r="42" spans="2:5" ht="20.100000000000001" customHeight="1" thickBot="1">
      <c r="B42" s="19"/>
      <c r="C42" s="58" t="s">
        <v>1535</v>
      </c>
      <c r="D42" s="58" t="s">
        <v>1398</v>
      </c>
      <c r="E42" s="347" t="s">
        <v>984</v>
      </c>
    </row>
    <row r="43" spans="2:5" ht="20.100000000000001" customHeight="1" thickTop="1">
      <c r="B43" s="6" t="s">
        <v>176</v>
      </c>
      <c r="C43" s="338" t="s">
        <v>1536</v>
      </c>
      <c r="D43" s="338" t="s">
        <v>947</v>
      </c>
      <c r="E43" s="348" t="s">
        <v>972</v>
      </c>
    </row>
    <row r="44" spans="2:5" ht="20.100000000000001" customHeight="1">
      <c r="B44" s="36"/>
      <c r="C44" s="250" t="s">
        <v>1537</v>
      </c>
      <c r="D44" s="250" t="s">
        <v>979</v>
      </c>
      <c r="E44" s="345" t="s">
        <v>985</v>
      </c>
    </row>
    <row r="45" spans="2:5" ht="20.100000000000001" customHeight="1">
      <c r="B45" s="6"/>
      <c r="C45" s="53" t="s">
        <v>1538</v>
      </c>
      <c r="D45" s="53" t="s">
        <v>1393</v>
      </c>
      <c r="E45" s="346" t="s">
        <v>986</v>
      </c>
    </row>
    <row r="46" spans="2:5" ht="20.100000000000001" customHeight="1">
      <c r="B46" s="6"/>
      <c r="C46" s="53" t="s">
        <v>1539</v>
      </c>
      <c r="D46" s="53" t="s">
        <v>981</v>
      </c>
      <c r="E46" s="346" t="s">
        <v>987</v>
      </c>
    </row>
    <row r="47" spans="2:5" ht="20.100000000000001" customHeight="1">
      <c r="B47" s="6"/>
      <c r="C47" s="53" t="s">
        <v>1540</v>
      </c>
      <c r="D47" s="53" t="s">
        <v>982</v>
      </c>
      <c r="E47" s="346" t="s">
        <v>988</v>
      </c>
    </row>
    <row r="48" spans="2:5" ht="20.100000000000001" customHeight="1">
      <c r="B48" s="6"/>
      <c r="C48" s="53" t="s">
        <v>1541</v>
      </c>
      <c r="D48" s="53" t="s">
        <v>983</v>
      </c>
      <c r="E48" s="346" t="s">
        <v>989</v>
      </c>
    </row>
    <row r="49" spans="2:5" ht="20.100000000000001" customHeight="1" thickBot="1">
      <c r="B49" s="42"/>
      <c r="C49" s="53" t="s">
        <v>1542</v>
      </c>
      <c r="D49" s="53" t="s">
        <v>984</v>
      </c>
      <c r="E49" s="349" t="s">
        <v>990</v>
      </c>
    </row>
    <row r="50" spans="2:5" ht="20.100000000000001" customHeight="1">
      <c r="C50" s="337"/>
      <c r="D50" s="337"/>
    </row>
  </sheetData>
  <sheetProtection selectLockedCells="1" selectUnlockedCells="1"/>
  <mergeCells count="1">
    <mergeCell ref="B1:O1"/>
  </mergeCells>
  <phoneticPr fontId="23"/>
  <pageMargins left="0" right="0" top="0.98" bottom="0.28000000000000003" header="0.51" footer="0.51"/>
  <pageSetup paperSize="9" scale="66" orientation="landscape" useFirstPageNumber="1"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488"/>
  <sheetViews>
    <sheetView topLeftCell="A31" zoomScaleSheetLayoutView="100" workbookViewId="0">
      <selection activeCell="U48" sqref="U48"/>
    </sheetView>
  </sheetViews>
  <sheetFormatPr defaultColWidth="16.125" defaultRowHeight="13.5" customHeight="1"/>
  <cols>
    <col min="1" max="1" width="10.75" style="170" customWidth="1"/>
    <col min="2" max="2" width="7.75" style="154" customWidth="1"/>
    <col min="3" max="3" width="10.5" style="154" customWidth="1"/>
    <col min="4" max="4" width="8.75" style="154" hidden="1" customWidth="1"/>
    <col min="5" max="5" width="11.25" style="154" hidden="1" customWidth="1"/>
    <col min="6" max="6" width="5.5" style="154" hidden="1" customWidth="1"/>
    <col min="7" max="7" width="5.75" style="154" hidden="1" customWidth="1"/>
    <col min="8" max="8" width="5.5" style="154" hidden="1" customWidth="1"/>
    <col min="9" max="9" width="6.625" style="154" hidden="1" customWidth="1"/>
    <col min="10" max="10" width="5.625" style="158" hidden="1" customWidth="1"/>
    <col min="11" max="11" width="16.375" style="158" hidden="1" customWidth="1"/>
    <col min="12" max="12" width="6.625" style="154" hidden="1" customWidth="1"/>
    <col min="13" max="13" width="10.75" style="154" hidden="1" customWidth="1"/>
    <col min="14" max="14" width="7.75" style="154" hidden="1" customWidth="1"/>
    <col min="15" max="17" width="7.75" style="154" customWidth="1"/>
    <col min="18" max="20" width="4.875" style="96" customWidth="1"/>
    <col min="21" max="256" width="16.125" style="96"/>
    <col min="257" max="257" width="10.75" style="96" customWidth="1"/>
    <col min="258" max="258" width="7.75" style="96" customWidth="1"/>
    <col min="259" max="259" width="10.5" style="96" customWidth="1"/>
    <col min="260" max="268" width="0" style="96" hidden="1" customWidth="1"/>
    <col min="269" max="269" width="10.75" style="96" customWidth="1"/>
    <col min="270" max="270" width="0" style="96" hidden="1" customWidth="1"/>
    <col min="271" max="273" width="7.75" style="96" customWidth="1"/>
    <col min="274" max="276" width="4.875" style="96" customWidth="1"/>
    <col min="277" max="512" width="16.125" style="96"/>
    <col min="513" max="513" width="10.75" style="96" customWidth="1"/>
    <col min="514" max="514" width="7.75" style="96" customWidth="1"/>
    <col min="515" max="515" width="10.5" style="96" customWidth="1"/>
    <col min="516" max="524" width="0" style="96" hidden="1" customWidth="1"/>
    <col min="525" max="525" width="10.75" style="96" customWidth="1"/>
    <col min="526" max="526" width="0" style="96" hidden="1" customWidth="1"/>
    <col min="527" max="529" width="7.75" style="96" customWidth="1"/>
    <col min="530" max="532" width="4.875" style="96" customWidth="1"/>
    <col min="533" max="768" width="16.125" style="96"/>
    <col min="769" max="769" width="10.75" style="96" customWidth="1"/>
    <col min="770" max="770" width="7.75" style="96" customWidth="1"/>
    <col min="771" max="771" width="10.5" style="96" customWidth="1"/>
    <col min="772" max="780" width="0" style="96" hidden="1" customWidth="1"/>
    <col min="781" max="781" width="10.75" style="96" customWidth="1"/>
    <col min="782" max="782" width="0" style="96" hidden="1" customWidth="1"/>
    <col min="783" max="785" width="7.75" style="96" customWidth="1"/>
    <col min="786" max="788" width="4.875" style="96" customWidth="1"/>
    <col min="789" max="1024" width="16.125" style="96"/>
    <col min="1025" max="1025" width="10.75" style="96" customWidth="1"/>
    <col min="1026" max="1026" width="7.75" style="96" customWidth="1"/>
    <col min="1027" max="1027" width="10.5" style="96" customWidth="1"/>
    <col min="1028" max="1036" width="0" style="96" hidden="1" customWidth="1"/>
    <col min="1037" max="1037" width="10.75" style="96" customWidth="1"/>
    <col min="1038" max="1038" width="0" style="96" hidden="1" customWidth="1"/>
    <col min="1039" max="1041" width="7.75" style="96" customWidth="1"/>
    <col min="1042" max="1044" width="4.875" style="96" customWidth="1"/>
    <col min="1045" max="1280" width="16.125" style="96"/>
    <col min="1281" max="1281" width="10.75" style="96" customWidth="1"/>
    <col min="1282" max="1282" width="7.75" style="96" customWidth="1"/>
    <col min="1283" max="1283" width="10.5" style="96" customWidth="1"/>
    <col min="1284" max="1292" width="0" style="96" hidden="1" customWidth="1"/>
    <col min="1293" max="1293" width="10.75" style="96" customWidth="1"/>
    <col min="1294" max="1294" width="0" style="96" hidden="1" customWidth="1"/>
    <col min="1295" max="1297" width="7.75" style="96" customWidth="1"/>
    <col min="1298" max="1300" width="4.875" style="96" customWidth="1"/>
    <col min="1301" max="1536" width="16.125" style="96"/>
    <col min="1537" max="1537" width="10.75" style="96" customWidth="1"/>
    <col min="1538" max="1538" width="7.75" style="96" customWidth="1"/>
    <col min="1539" max="1539" width="10.5" style="96" customWidth="1"/>
    <col min="1540" max="1548" width="0" style="96" hidden="1" customWidth="1"/>
    <col min="1549" max="1549" width="10.75" style="96" customWidth="1"/>
    <col min="1550" max="1550" width="0" style="96" hidden="1" customWidth="1"/>
    <col min="1551" max="1553" width="7.75" style="96" customWidth="1"/>
    <col min="1554" max="1556" width="4.875" style="96" customWidth="1"/>
    <col min="1557" max="1792" width="16.125" style="96"/>
    <col min="1793" max="1793" width="10.75" style="96" customWidth="1"/>
    <col min="1794" max="1794" width="7.75" style="96" customWidth="1"/>
    <col min="1795" max="1795" width="10.5" style="96" customWidth="1"/>
    <col min="1796" max="1804" width="0" style="96" hidden="1" customWidth="1"/>
    <col min="1805" max="1805" width="10.75" style="96" customWidth="1"/>
    <col min="1806" max="1806" width="0" style="96" hidden="1" customWidth="1"/>
    <col min="1807" max="1809" width="7.75" style="96" customWidth="1"/>
    <col min="1810" max="1812" width="4.875" style="96" customWidth="1"/>
    <col min="1813" max="2048" width="16.125" style="96"/>
    <col min="2049" max="2049" width="10.75" style="96" customWidth="1"/>
    <col min="2050" max="2050" width="7.75" style="96" customWidth="1"/>
    <col min="2051" max="2051" width="10.5" style="96" customWidth="1"/>
    <col min="2052" max="2060" width="0" style="96" hidden="1" customWidth="1"/>
    <col min="2061" max="2061" width="10.75" style="96" customWidth="1"/>
    <col min="2062" max="2062" width="0" style="96" hidden="1" customWidth="1"/>
    <col min="2063" max="2065" width="7.75" style="96" customWidth="1"/>
    <col min="2066" max="2068" width="4.875" style="96" customWidth="1"/>
    <col min="2069" max="2304" width="16.125" style="96"/>
    <col min="2305" max="2305" width="10.75" style="96" customWidth="1"/>
    <col min="2306" max="2306" width="7.75" style="96" customWidth="1"/>
    <col min="2307" max="2307" width="10.5" style="96" customWidth="1"/>
    <col min="2308" max="2316" width="0" style="96" hidden="1" customWidth="1"/>
    <col min="2317" max="2317" width="10.75" style="96" customWidth="1"/>
    <col min="2318" max="2318" width="0" style="96" hidden="1" customWidth="1"/>
    <col min="2319" max="2321" width="7.75" style="96" customWidth="1"/>
    <col min="2322" max="2324" width="4.875" style="96" customWidth="1"/>
    <col min="2325" max="2560" width="16.125" style="96"/>
    <col min="2561" max="2561" width="10.75" style="96" customWidth="1"/>
    <col min="2562" max="2562" width="7.75" style="96" customWidth="1"/>
    <col min="2563" max="2563" width="10.5" style="96" customWidth="1"/>
    <col min="2564" max="2572" width="0" style="96" hidden="1" customWidth="1"/>
    <col min="2573" max="2573" width="10.75" style="96" customWidth="1"/>
    <col min="2574" max="2574" width="0" style="96" hidden="1" customWidth="1"/>
    <col min="2575" max="2577" width="7.75" style="96" customWidth="1"/>
    <col min="2578" max="2580" width="4.875" style="96" customWidth="1"/>
    <col min="2581" max="2816" width="16.125" style="96"/>
    <col min="2817" max="2817" width="10.75" style="96" customWidth="1"/>
    <col min="2818" max="2818" width="7.75" style="96" customWidth="1"/>
    <col min="2819" max="2819" width="10.5" style="96" customWidth="1"/>
    <col min="2820" max="2828" width="0" style="96" hidden="1" customWidth="1"/>
    <col min="2829" max="2829" width="10.75" style="96" customWidth="1"/>
    <col min="2830" max="2830" width="0" style="96" hidden="1" customWidth="1"/>
    <col min="2831" max="2833" width="7.75" style="96" customWidth="1"/>
    <col min="2834" max="2836" width="4.875" style="96" customWidth="1"/>
    <col min="2837" max="3072" width="16.125" style="96"/>
    <col min="3073" max="3073" width="10.75" style="96" customWidth="1"/>
    <col min="3074" max="3074" width="7.75" style="96" customWidth="1"/>
    <col min="3075" max="3075" width="10.5" style="96" customWidth="1"/>
    <col min="3076" max="3084" width="0" style="96" hidden="1" customWidth="1"/>
    <col min="3085" max="3085" width="10.75" style="96" customWidth="1"/>
    <col min="3086" max="3086" width="0" style="96" hidden="1" customWidth="1"/>
    <col min="3087" max="3089" width="7.75" style="96" customWidth="1"/>
    <col min="3090" max="3092" width="4.875" style="96" customWidth="1"/>
    <col min="3093" max="3328" width="16.125" style="96"/>
    <col min="3329" max="3329" width="10.75" style="96" customWidth="1"/>
    <col min="3330" max="3330" width="7.75" style="96" customWidth="1"/>
    <col min="3331" max="3331" width="10.5" style="96" customWidth="1"/>
    <col min="3332" max="3340" width="0" style="96" hidden="1" customWidth="1"/>
    <col min="3341" max="3341" width="10.75" style="96" customWidth="1"/>
    <col min="3342" max="3342" width="0" style="96" hidden="1" customWidth="1"/>
    <col min="3343" max="3345" width="7.75" style="96" customWidth="1"/>
    <col min="3346" max="3348" width="4.875" style="96" customWidth="1"/>
    <col min="3349" max="3584" width="16.125" style="96"/>
    <col min="3585" max="3585" width="10.75" style="96" customWidth="1"/>
    <col min="3586" max="3586" width="7.75" style="96" customWidth="1"/>
    <col min="3587" max="3587" width="10.5" style="96" customWidth="1"/>
    <col min="3588" max="3596" width="0" style="96" hidden="1" customWidth="1"/>
    <col min="3597" max="3597" width="10.75" style="96" customWidth="1"/>
    <col min="3598" max="3598" width="0" style="96" hidden="1" customWidth="1"/>
    <col min="3599" max="3601" width="7.75" style="96" customWidth="1"/>
    <col min="3602" max="3604" width="4.875" style="96" customWidth="1"/>
    <col min="3605" max="3840" width="16.125" style="96"/>
    <col min="3841" max="3841" width="10.75" style="96" customWidth="1"/>
    <col min="3842" max="3842" width="7.75" style="96" customWidth="1"/>
    <col min="3843" max="3843" width="10.5" style="96" customWidth="1"/>
    <col min="3844" max="3852" width="0" style="96" hidden="1" customWidth="1"/>
    <col min="3853" max="3853" width="10.75" style="96" customWidth="1"/>
    <col min="3854" max="3854" width="0" style="96" hidden="1" customWidth="1"/>
    <col min="3855" max="3857" width="7.75" style="96" customWidth="1"/>
    <col min="3858" max="3860" width="4.875" style="96" customWidth="1"/>
    <col min="3861" max="4096" width="16.125" style="96"/>
    <col min="4097" max="4097" width="10.75" style="96" customWidth="1"/>
    <col min="4098" max="4098" width="7.75" style="96" customWidth="1"/>
    <col min="4099" max="4099" width="10.5" style="96" customWidth="1"/>
    <col min="4100" max="4108" width="0" style="96" hidden="1" customWidth="1"/>
    <col min="4109" max="4109" width="10.75" style="96" customWidth="1"/>
    <col min="4110" max="4110" width="0" style="96" hidden="1" customWidth="1"/>
    <col min="4111" max="4113" width="7.75" style="96" customWidth="1"/>
    <col min="4114" max="4116" width="4.875" style="96" customWidth="1"/>
    <col min="4117" max="4352" width="16.125" style="96"/>
    <col min="4353" max="4353" width="10.75" style="96" customWidth="1"/>
    <col min="4354" max="4354" width="7.75" style="96" customWidth="1"/>
    <col min="4355" max="4355" width="10.5" style="96" customWidth="1"/>
    <col min="4356" max="4364" width="0" style="96" hidden="1" customWidth="1"/>
    <col min="4365" max="4365" width="10.75" style="96" customWidth="1"/>
    <col min="4366" max="4366" width="0" style="96" hidden="1" customWidth="1"/>
    <col min="4367" max="4369" width="7.75" style="96" customWidth="1"/>
    <col min="4370" max="4372" width="4.875" style="96" customWidth="1"/>
    <col min="4373" max="4608" width="16.125" style="96"/>
    <col min="4609" max="4609" width="10.75" style="96" customWidth="1"/>
    <col min="4610" max="4610" width="7.75" style="96" customWidth="1"/>
    <col min="4611" max="4611" width="10.5" style="96" customWidth="1"/>
    <col min="4612" max="4620" width="0" style="96" hidden="1" customWidth="1"/>
    <col min="4621" max="4621" width="10.75" style="96" customWidth="1"/>
    <col min="4622" max="4622" width="0" style="96" hidden="1" customWidth="1"/>
    <col min="4623" max="4625" width="7.75" style="96" customWidth="1"/>
    <col min="4626" max="4628" width="4.875" style="96" customWidth="1"/>
    <col min="4629" max="4864" width="16.125" style="96"/>
    <col min="4865" max="4865" width="10.75" style="96" customWidth="1"/>
    <col min="4866" max="4866" width="7.75" style="96" customWidth="1"/>
    <col min="4867" max="4867" width="10.5" style="96" customWidth="1"/>
    <col min="4868" max="4876" width="0" style="96" hidden="1" customWidth="1"/>
    <col min="4877" max="4877" width="10.75" style="96" customWidth="1"/>
    <col min="4878" max="4878" width="0" style="96" hidden="1" customWidth="1"/>
    <col min="4879" max="4881" width="7.75" style="96" customWidth="1"/>
    <col min="4882" max="4884" width="4.875" style="96" customWidth="1"/>
    <col min="4885" max="5120" width="16.125" style="96"/>
    <col min="5121" max="5121" width="10.75" style="96" customWidth="1"/>
    <col min="5122" max="5122" width="7.75" style="96" customWidth="1"/>
    <col min="5123" max="5123" width="10.5" style="96" customWidth="1"/>
    <col min="5124" max="5132" width="0" style="96" hidden="1" customWidth="1"/>
    <col min="5133" max="5133" width="10.75" style="96" customWidth="1"/>
    <col min="5134" max="5134" width="0" style="96" hidden="1" customWidth="1"/>
    <col min="5135" max="5137" width="7.75" style="96" customWidth="1"/>
    <col min="5138" max="5140" width="4.875" style="96" customWidth="1"/>
    <col min="5141" max="5376" width="16.125" style="96"/>
    <col min="5377" max="5377" width="10.75" style="96" customWidth="1"/>
    <col min="5378" max="5378" width="7.75" style="96" customWidth="1"/>
    <col min="5379" max="5379" width="10.5" style="96" customWidth="1"/>
    <col min="5380" max="5388" width="0" style="96" hidden="1" customWidth="1"/>
    <col min="5389" max="5389" width="10.75" style="96" customWidth="1"/>
    <col min="5390" max="5390" width="0" style="96" hidden="1" customWidth="1"/>
    <col min="5391" max="5393" width="7.75" style="96" customWidth="1"/>
    <col min="5394" max="5396" width="4.875" style="96" customWidth="1"/>
    <col min="5397" max="5632" width="16.125" style="96"/>
    <col min="5633" max="5633" width="10.75" style="96" customWidth="1"/>
    <col min="5634" max="5634" width="7.75" style="96" customWidth="1"/>
    <col min="5635" max="5635" width="10.5" style="96" customWidth="1"/>
    <col min="5636" max="5644" width="0" style="96" hidden="1" customWidth="1"/>
    <col min="5645" max="5645" width="10.75" style="96" customWidth="1"/>
    <col min="5646" max="5646" width="0" style="96" hidden="1" customWidth="1"/>
    <col min="5647" max="5649" width="7.75" style="96" customWidth="1"/>
    <col min="5650" max="5652" width="4.875" style="96" customWidth="1"/>
    <col min="5653" max="5888" width="16.125" style="96"/>
    <col min="5889" max="5889" width="10.75" style="96" customWidth="1"/>
    <col min="5890" max="5890" width="7.75" style="96" customWidth="1"/>
    <col min="5891" max="5891" width="10.5" style="96" customWidth="1"/>
    <col min="5892" max="5900" width="0" style="96" hidden="1" customWidth="1"/>
    <col min="5901" max="5901" width="10.75" style="96" customWidth="1"/>
    <col min="5902" max="5902" width="0" style="96" hidden="1" customWidth="1"/>
    <col min="5903" max="5905" width="7.75" style="96" customWidth="1"/>
    <col min="5906" max="5908" width="4.875" style="96" customWidth="1"/>
    <col min="5909" max="6144" width="16.125" style="96"/>
    <col min="6145" max="6145" width="10.75" style="96" customWidth="1"/>
    <col min="6146" max="6146" width="7.75" style="96" customWidth="1"/>
    <col min="6147" max="6147" width="10.5" style="96" customWidth="1"/>
    <col min="6148" max="6156" width="0" style="96" hidden="1" customWidth="1"/>
    <col min="6157" max="6157" width="10.75" style="96" customWidth="1"/>
    <col min="6158" max="6158" width="0" style="96" hidden="1" customWidth="1"/>
    <col min="6159" max="6161" width="7.75" style="96" customWidth="1"/>
    <col min="6162" max="6164" width="4.875" style="96" customWidth="1"/>
    <col min="6165" max="6400" width="16.125" style="96"/>
    <col min="6401" max="6401" width="10.75" style="96" customWidth="1"/>
    <col min="6402" max="6402" width="7.75" style="96" customWidth="1"/>
    <col min="6403" max="6403" width="10.5" style="96" customWidth="1"/>
    <col min="6404" max="6412" width="0" style="96" hidden="1" customWidth="1"/>
    <col min="6413" max="6413" width="10.75" style="96" customWidth="1"/>
    <col min="6414" max="6414" width="0" style="96" hidden="1" customWidth="1"/>
    <col min="6415" max="6417" width="7.75" style="96" customWidth="1"/>
    <col min="6418" max="6420" width="4.875" style="96" customWidth="1"/>
    <col min="6421" max="6656" width="16.125" style="96"/>
    <col min="6657" max="6657" width="10.75" style="96" customWidth="1"/>
    <col min="6658" max="6658" width="7.75" style="96" customWidth="1"/>
    <col min="6659" max="6659" width="10.5" style="96" customWidth="1"/>
    <col min="6660" max="6668" width="0" style="96" hidden="1" customWidth="1"/>
    <col min="6669" max="6669" width="10.75" style="96" customWidth="1"/>
    <col min="6670" max="6670" width="0" style="96" hidden="1" customWidth="1"/>
    <col min="6671" max="6673" width="7.75" style="96" customWidth="1"/>
    <col min="6674" max="6676" width="4.875" style="96" customWidth="1"/>
    <col min="6677" max="6912" width="16.125" style="96"/>
    <col min="6913" max="6913" width="10.75" style="96" customWidth="1"/>
    <col min="6914" max="6914" width="7.75" style="96" customWidth="1"/>
    <col min="6915" max="6915" width="10.5" style="96" customWidth="1"/>
    <col min="6916" max="6924" width="0" style="96" hidden="1" customWidth="1"/>
    <col min="6925" max="6925" width="10.75" style="96" customWidth="1"/>
    <col min="6926" max="6926" width="0" style="96" hidden="1" customWidth="1"/>
    <col min="6927" max="6929" width="7.75" style="96" customWidth="1"/>
    <col min="6930" max="6932" width="4.875" style="96" customWidth="1"/>
    <col min="6933" max="7168" width="16.125" style="96"/>
    <col min="7169" max="7169" width="10.75" style="96" customWidth="1"/>
    <col min="7170" max="7170" width="7.75" style="96" customWidth="1"/>
    <col min="7171" max="7171" width="10.5" style="96" customWidth="1"/>
    <col min="7172" max="7180" width="0" style="96" hidden="1" customWidth="1"/>
    <col min="7181" max="7181" width="10.75" style="96" customWidth="1"/>
    <col min="7182" max="7182" width="0" style="96" hidden="1" customWidth="1"/>
    <col min="7183" max="7185" width="7.75" style="96" customWidth="1"/>
    <col min="7186" max="7188" width="4.875" style="96" customWidth="1"/>
    <col min="7189" max="7424" width="16.125" style="96"/>
    <col min="7425" max="7425" width="10.75" style="96" customWidth="1"/>
    <col min="7426" max="7426" width="7.75" style="96" customWidth="1"/>
    <col min="7427" max="7427" width="10.5" style="96" customWidth="1"/>
    <col min="7428" max="7436" width="0" style="96" hidden="1" customWidth="1"/>
    <col min="7437" max="7437" width="10.75" style="96" customWidth="1"/>
    <col min="7438" max="7438" width="0" style="96" hidden="1" customWidth="1"/>
    <col min="7439" max="7441" width="7.75" style="96" customWidth="1"/>
    <col min="7442" max="7444" width="4.875" style="96" customWidth="1"/>
    <col min="7445" max="7680" width="16.125" style="96"/>
    <col min="7681" max="7681" width="10.75" style="96" customWidth="1"/>
    <col min="7682" max="7682" width="7.75" style="96" customWidth="1"/>
    <col min="7683" max="7683" width="10.5" style="96" customWidth="1"/>
    <col min="7684" max="7692" width="0" style="96" hidden="1" customWidth="1"/>
    <col min="7693" max="7693" width="10.75" style="96" customWidth="1"/>
    <col min="7694" max="7694" width="0" style="96" hidden="1" customWidth="1"/>
    <col min="7695" max="7697" width="7.75" style="96" customWidth="1"/>
    <col min="7698" max="7700" width="4.875" style="96" customWidth="1"/>
    <col min="7701" max="7936" width="16.125" style="96"/>
    <col min="7937" max="7937" width="10.75" style="96" customWidth="1"/>
    <col min="7938" max="7938" width="7.75" style="96" customWidth="1"/>
    <col min="7939" max="7939" width="10.5" style="96" customWidth="1"/>
    <col min="7940" max="7948" width="0" style="96" hidden="1" customWidth="1"/>
    <col min="7949" max="7949" width="10.75" style="96" customWidth="1"/>
    <col min="7950" max="7950" width="0" style="96" hidden="1" customWidth="1"/>
    <col min="7951" max="7953" width="7.75" style="96" customWidth="1"/>
    <col min="7954" max="7956" width="4.875" style="96" customWidth="1"/>
    <col min="7957" max="8192" width="16.125" style="96"/>
    <col min="8193" max="8193" width="10.75" style="96" customWidth="1"/>
    <col min="8194" max="8194" width="7.75" style="96" customWidth="1"/>
    <col min="8195" max="8195" width="10.5" style="96" customWidth="1"/>
    <col min="8196" max="8204" width="0" style="96" hidden="1" customWidth="1"/>
    <col min="8205" max="8205" width="10.75" style="96" customWidth="1"/>
    <col min="8206" max="8206" width="0" style="96" hidden="1" customWidth="1"/>
    <col min="8207" max="8209" width="7.75" style="96" customWidth="1"/>
    <col min="8210" max="8212" width="4.875" style="96" customWidth="1"/>
    <col min="8213" max="8448" width="16.125" style="96"/>
    <col min="8449" max="8449" width="10.75" style="96" customWidth="1"/>
    <col min="8450" max="8450" width="7.75" style="96" customWidth="1"/>
    <col min="8451" max="8451" width="10.5" style="96" customWidth="1"/>
    <col min="8452" max="8460" width="0" style="96" hidden="1" customWidth="1"/>
    <col min="8461" max="8461" width="10.75" style="96" customWidth="1"/>
    <col min="8462" max="8462" width="0" style="96" hidden="1" customWidth="1"/>
    <col min="8463" max="8465" width="7.75" style="96" customWidth="1"/>
    <col min="8466" max="8468" width="4.875" style="96" customWidth="1"/>
    <col min="8469" max="8704" width="16.125" style="96"/>
    <col min="8705" max="8705" width="10.75" style="96" customWidth="1"/>
    <col min="8706" max="8706" width="7.75" style="96" customWidth="1"/>
    <col min="8707" max="8707" width="10.5" style="96" customWidth="1"/>
    <col min="8708" max="8716" width="0" style="96" hidden="1" customWidth="1"/>
    <col min="8717" max="8717" width="10.75" style="96" customWidth="1"/>
    <col min="8718" max="8718" width="0" style="96" hidden="1" customWidth="1"/>
    <col min="8719" max="8721" width="7.75" style="96" customWidth="1"/>
    <col min="8722" max="8724" width="4.875" style="96" customWidth="1"/>
    <col min="8725" max="8960" width="16.125" style="96"/>
    <col min="8961" max="8961" width="10.75" style="96" customWidth="1"/>
    <col min="8962" max="8962" width="7.75" style="96" customWidth="1"/>
    <col min="8963" max="8963" width="10.5" style="96" customWidth="1"/>
    <col min="8964" max="8972" width="0" style="96" hidden="1" customWidth="1"/>
    <col min="8973" max="8973" width="10.75" style="96" customWidth="1"/>
    <col min="8974" max="8974" width="0" style="96" hidden="1" customWidth="1"/>
    <col min="8975" max="8977" width="7.75" style="96" customWidth="1"/>
    <col min="8978" max="8980" width="4.875" style="96" customWidth="1"/>
    <col min="8981" max="9216" width="16.125" style="96"/>
    <col min="9217" max="9217" width="10.75" style="96" customWidth="1"/>
    <col min="9218" max="9218" width="7.75" style="96" customWidth="1"/>
    <col min="9219" max="9219" width="10.5" style="96" customWidth="1"/>
    <col min="9220" max="9228" width="0" style="96" hidden="1" customWidth="1"/>
    <col min="9229" max="9229" width="10.75" style="96" customWidth="1"/>
    <col min="9230" max="9230" width="0" style="96" hidden="1" customWidth="1"/>
    <col min="9231" max="9233" width="7.75" style="96" customWidth="1"/>
    <col min="9234" max="9236" width="4.875" style="96" customWidth="1"/>
    <col min="9237" max="9472" width="16.125" style="96"/>
    <col min="9473" max="9473" width="10.75" style="96" customWidth="1"/>
    <col min="9474" max="9474" width="7.75" style="96" customWidth="1"/>
    <col min="9475" max="9475" width="10.5" style="96" customWidth="1"/>
    <col min="9476" max="9484" width="0" style="96" hidden="1" customWidth="1"/>
    <col min="9485" max="9485" width="10.75" style="96" customWidth="1"/>
    <col min="9486" max="9486" width="0" style="96" hidden="1" customWidth="1"/>
    <col min="9487" max="9489" width="7.75" style="96" customWidth="1"/>
    <col min="9490" max="9492" width="4.875" style="96" customWidth="1"/>
    <col min="9493" max="9728" width="16.125" style="96"/>
    <col min="9729" max="9729" width="10.75" style="96" customWidth="1"/>
    <col min="9730" max="9730" width="7.75" style="96" customWidth="1"/>
    <col min="9731" max="9731" width="10.5" style="96" customWidth="1"/>
    <col min="9732" max="9740" width="0" style="96" hidden="1" customWidth="1"/>
    <col min="9741" max="9741" width="10.75" style="96" customWidth="1"/>
    <col min="9742" max="9742" width="0" style="96" hidden="1" customWidth="1"/>
    <col min="9743" max="9745" width="7.75" style="96" customWidth="1"/>
    <col min="9746" max="9748" width="4.875" style="96" customWidth="1"/>
    <col min="9749" max="9984" width="16.125" style="96"/>
    <col min="9985" max="9985" width="10.75" style="96" customWidth="1"/>
    <col min="9986" max="9986" width="7.75" style="96" customWidth="1"/>
    <col min="9987" max="9987" width="10.5" style="96" customWidth="1"/>
    <col min="9988" max="9996" width="0" style="96" hidden="1" customWidth="1"/>
    <col min="9997" max="9997" width="10.75" style="96" customWidth="1"/>
    <col min="9998" max="9998" width="0" style="96" hidden="1" customWidth="1"/>
    <col min="9999" max="10001" width="7.75" style="96" customWidth="1"/>
    <col min="10002" max="10004" width="4.875" style="96" customWidth="1"/>
    <col min="10005" max="10240" width="16.125" style="96"/>
    <col min="10241" max="10241" width="10.75" style="96" customWidth="1"/>
    <col min="10242" max="10242" width="7.75" style="96" customWidth="1"/>
    <col min="10243" max="10243" width="10.5" style="96" customWidth="1"/>
    <col min="10244" max="10252" width="0" style="96" hidden="1" customWidth="1"/>
    <col min="10253" max="10253" width="10.75" style="96" customWidth="1"/>
    <col min="10254" max="10254" width="0" style="96" hidden="1" customWidth="1"/>
    <col min="10255" max="10257" width="7.75" style="96" customWidth="1"/>
    <col min="10258" max="10260" width="4.875" style="96" customWidth="1"/>
    <col min="10261" max="10496" width="16.125" style="96"/>
    <col min="10497" max="10497" width="10.75" style="96" customWidth="1"/>
    <col min="10498" max="10498" width="7.75" style="96" customWidth="1"/>
    <col min="10499" max="10499" width="10.5" style="96" customWidth="1"/>
    <col min="10500" max="10508" width="0" style="96" hidden="1" customWidth="1"/>
    <col min="10509" max="10509" width="10.75" style="96" customWidth="1"/>
    <col min="10510" max="10510" width="0" style="96" hidden="1" customWidth="1"/>
    <col min="10511" max="10513" width="7.75" style="96" customWidth="1"/>
    <col min="10514" max="10516" width="4.875" style="96" customWidth="1"/>
    <col min="10517" max="10752" width="16.125" style="96"/>
    <col min="10753" max="10753" width="10.75" style="96" customWidth="1"/>
    <col min="10754" max="10754" width="7.75" style="96" customWidth="1"/>
    <col min="10755" max="10755" width="10.5" style="96" customWidth="1"/>
    <col min="10756" max="10764" width="0" style="96" hidden="1" customWidth="1"/>
    <col min="10765" max="10765" width="10.75" style="96" customWidth="1"/>
    <col min="10766" max="10766" width="0" style="96" hidden="1" customWidth="1"/>
    <col min="10767" max="10769" width="7.75" style="96" customWidth="1"/>
    <col min="10770" max="10772" width="4.875" style="96" customWidth="1"/>
    <col min="10773" max="11008" width="16.125" style="96"/>
    <col min="11009" max="11009" width="10.75" style="96" customWidth="1"/>
    <col min="11010" max="11010" width="7.75" style="96" customWidth="1"/>
    <col min="11011" max="11011" width="10.5" style="96" customWidth="1"/>
    <col min="11012" max="11020" width="0" style="96" hidden="1" customWidth="1"/>
    <col min="11021" max="11021" width="10.75" style="96" customWidth="1"/>
    <col min="11022" max="11022" width="0" style="96" hidden="1" customWidth="1"/>
    <col min="11023" max="11025" width="7.75" style="96" customWidth="1"/>
    <col min="11026" max="11028" width="4.875" style="96" customWidth="1"/>
    <col min="11029" max="11264" width="16.125" style="96"/>
    <col min="11265" max="11265" width="10.75" style="96" customWidth="1"/>
    <col min="11266" max="11266" width="7.75" style="96" customWidth="1"/>
    <col min="11267" max="11267" width="10.5" style="96" customWidth="1"/>
    <col min="11268" max="11276" width="0" style="96" hidden="1" customWidth="1"/>
    <col min="11277" max="11277" width="10.75" style="96" customWidth="1"/>
    <col min="11278" max="11278" width="0" style="96" hidden="1" customWidth="1"/>
    <col min="11279" max="11281" width="7.75" style="96" customWidth="1"/>
    <col min="11282" max="11284" width="4.875" style="96" customWidth="1"/>
    <col min="11285" max="11520" width="16.125" style="96"/>
    <col min="11521" max="11521" width="10.75" style="96" customWidth="1"/>
    <col min="11522" max="11522" width="7.75" style="96" customWidth="1"/>
    <col min="11523" max="11523" width="10.5" style="96" customWidth="1"/>
    <col min="11524" max="11532" width="0" style="96" hidden="1" customWidth="1"/>
    <col min="11533" max="11533" width="10.75" style="96" customWidth="1"/>
    <col min="11534" max="11534" width="0" style="96" hidden="1" customWidth="1"/>
    <col min="11535" max="11537" width="7.75" style="96" customWidth="1"/>
    <col min="11538" max="11540" width="4.875" style="96" customWidth="1"/>
    <col min="11541" max="11776" width="16.125" style="96"/>
    <col min="11777" max="11777" width="10.75" style="96" customWidth="1"/>
    <col min="11778" max="11778" width="7.75" style="96" customWidth="1"/>
    <col min="11779" max="11779" width="10.5" style="96" customWidth="1"/>
    <col min="11780" max="11788" width="0" style="96" hidden="1" customWidth="1"/>
    <col min="11789" max="11789" width="10.75" style="96" customWidth="1"/>
    <col min="11790" max="11790" width="0" style="96" hidden="1" customWidth="1"/>
    <col min="11791" max="11793" width="7.75" style="96" customWidth="1"/>
    <col min="11794" max="11796" width="4.875" style="96" customWidth="1"/>
    <col min="11797" max="12032" width="16.125" style="96"/>
    <col min="12033" max="12033" width="10.75" style="96" customWidth="1"/>
    <col min="12034" max="12034" width="7.75" style="96" customWidth="1"/>
    <col min="12035" max="12035" width="10.5" style="96" customWidth="1"/>
    <col min="12036" max="12044" width="0" style="96" hidden="1" customWidth="1"/>
    <col min="12045" max="12045" width="10.75" style="96" customWidth="1"/>
    <col min="12046" max="12046" width="0" style="96" hidden="1" customWidth="1"/>
    <col min="12047" max="12049" width="7.75" style="96" customWidth="1"/>
    <col min="12050" max="12052" width="4.875" style="96" customWidth="1"/>
    <col min="12053" max="12288" width="16.125" style="96"/>
    <col min="12289" max="12289" width="10.75" style="96" customWidth="1"/>
    <col min="12290" max="12290" width="7.75" style="96" customWidth="1"/>
    <col min="12291" max="12291" width="10.5" style="96" customWidth="1"/>
    <col min="12292" max="12300" width="0" style="96" hidden="1" customWidth="1"/>
    <col min="12301" max="12301" width="10.75" style="96" customWidth="1"/>
    <col min="12302" max="12302" width="0" style="96" hidden="1" customWidth="1"/>
    <col min="12303" max="12305" width="7.75" style="96" customWidth="1"/>
    <col min="12306" max="12308" width="4.875" style="96" customWidth="1"/>
    <col min="12309" max="12544" width="16.125" style="96"/>
    <col min="12545" max="12545" width="10.75" style="96" customWidth="1"/>
    <col min="12546" max="12546" width="7.75" style="96" customWidth="1"/>
    <col min="12547" max="12547" width="10.5" style="96" customWidth="1"/>
    <col min="12548" max="12556" width="0" style="96" hidden="1" customWidth="1"/>
    <col min="12557" max="12557" width="10.75" style="96" customWidth="1"/>
    <col min="12558" max="12558" width="0" style="96" hidden="1" customWidth="1"/>
    <col min="12559" max="12561" width="7.75" style="96" customWidth="1"/>
    <col min="12562" max="12564" width="4.875" style="96" customWidth="1"/>
    <col min="12565" max="12800" width="16.125" style="96"/>
    <col min="12801" max="12801" width="10.75" style="96" customWidth="1"/>
    <col min="12802" max="12802" width="7.75" style="96" customWidth="1"/>
    <col min="12803" max="12803" width="10.5" style="96" customWidth="1"/>
    <col min="12804" max="12812" width="0" style="96" hidden="1" customWidth="1"/>
    <col min="12813" max="12813" width="10.75" style="96" customWidth="1"/>
    <col min="12814" max="12814" width="0" style="96" hidden="1" customWidth="1"/>
    <col min="12815" max="12817" width="7.75" style="96" customWidth="1"/>
    <col min="12818" max="12820" width="4.875" style="96" customWidth="1"/>
    <col min="12821" max="13056" width="16.125" style="96"/>
    <col min="13057" max="13057" width="10.75" style="96" customWidth="1"/>
    <col min="13058" max="13058" width="7.75" style="96" customWidth="1"/>
    <col min="13059" max="13059" width="10.5" style="96" customWidth="1"/>
    <col min="13060" max="13068" width="0" style="96" hidden="1" customWidth="1"/>
    <col min="13069" max="13069" width="10.75" style="96" customWidth="1"/>
    <col min="13070" max="13070" width="0" style="96" hidden="1" customWidth="1"/>
    <col min="13071" max="13073" width="7.75" style="96" customWidth="1"/>
    <col min="13074" max="13076" width="4.875" style="96" customWidth="1"/>
    <col min="13077" max="13312" width="16.125" style="96"/>
    <col min="13313" max="13313" width="10.75" style="96" customWidth="1"/>
    <col min="13314" max="13314" width="7.75" style="96" customWidth="1"/>
    <col min="13315" max="13315" width="10.5" style="96" customWidth="1"/>
    <col min="13316" max="13324" width="0" style="96" hidden="1" customWidth="1"/>
    <col min="13325" max="13325" width="10.75" style="96" customWidth="1"/>
    <col min="13326" max="13326" width="0" style="96" hidden="1" customWidth="1"/>
    <col min="13327" max="13329" width="7.75" style="96" customWidth="1"/>
    <col min="13330" max="13332" width="4.875" style="96" customWidth="1"/>
    <col min="13333" max="13568" width="16.125" style="96"/>
    <col min="13569" max="13569" width="10.75" style="96" customWidth="1"/>
    <col min="13570" max="13570" width="7.75" style="96" customWidth="1"/>
    <col min="13571" max="13571" width="10.5" style="96" customWidth="1"/>
    <col min="13572" max="13580" width="0" style="96" hidden="1" customWidth="1"/>
    <col min="13581" max="13581" width="10.75" style="96" customWidth="1"/>
    <col min="13582" max="13582" width="0" style="96" hidden="1" customWidth="1"/>
    <col min="13583" max="13585" width="7.75" style="96" customWidth="1"/>
    <col min="13586" max="13588" width="4.875" style="96" customWidth="1"/>
    <col min="13589" max="13824" width="16.125" style="96"/>
    <col min="13825" max="13825" width="10.75" style="96" customWidth="1"/>
    <col min="13826" max="13826" width="7.75" style="96" customWidth="1"/>
    <col min="13827" max="13827" width="10.5" style="96" customWidth="1"/>
    <col min="13828" max="13836" width="0" style="96" hidden="1" customWidth="1"/>
    <col min="13837" max="13837" width="10.75" style="96" customWidth="1"/>
    <col min="13838" max="13838" width="0" style="96" hidden="1" customWidth="1"/>
    <col min="13839" max="13841" width="7.75" style="96" customWidth="1"/>
    <col min="13842" max="13844" width="4.875" style="96" customWidth="1"/>
    <col min="13845" max="14080" width="16.125" style="96"/>
    <col min="14081" max="14081" width="10.75" style="96" customWidth="1"/>
    <col min="14082" max="14082" width="7.75" style="96" customWidth="1"/>
    <col min="14083" max="14083" width="10.5" style="96" customWidth="1"/>
    <col min="14084" max="14092" width="0" style="96" hidden="1" customWidth="1"/>
    <col min="14093" max="14093" width="10.75" style="96" customWidth="1"/>
    <col min="14094" max="14094" width="0" style="96" hidden="1" customWidth="1"/>
    <col min="14095" max="14097" width="7.75" style="96" customWidth="1"/>
    <col min="14098" max="14100" width="4.875" style="96" customWidth="1"/>
    <col min="14101" max="14336" width="16.125" style="96"/>
    <col min="14337" max="14337" width="10.75" style="96" customWidth="1"/>
    <col min="14338" max="14338" width="7.75" style="96" customWidth="1"/>
    <col min="14339" max="14339" width="10.5" style="96" customWidth="1"/>
    <col min="14340" max="14348" width="0" style="96" hidden="1" customWidth="1"/>
    <col min="14349" max="14349" width="10.75" style="96" customWidth="1"/>
    <col min="14350" max="14350" width="0" style="96" hidden="1" customWidth="1"/>
    <col min="14351" max="14353" width="7.75" style="96" customWidth="1"/>
    <col min="14354" max="14356" width="4.875" style="96" customWidth="1"/>
    <col min="14357" max="14592" width="16.125" style="96"/>
    <col min="14593" max="14593" width="10.75" style="96" customWidth="1"/>
    <col min="14594" max="14594" width="7.75" style="96" customWidth="1"/>
    <col min="14595" max="14595" width="10.5" style="96" customWidth="1"/>
    <col min="14596" max="14604" width="0" style="96" hidden="1" customWidth="1"/>
    <col min="14605" max="14605" width="10.75" style="96" customWidth="1"/>
    <col min="14606" max="14606" width="0" style="96" hidden="1" customWidth="1"/>
    <col min="14607" max="14609" width="7.75" style="96" customWidth="1"/>
    <col min="14610" max="14612" width="4.875" style="96" customWidth="1"/>
    <col min="14613" max="14848" width="16.125" style="96"/>
    <col min="14849" max="14849" width="10.75" style="96" customWidth="1"/>
    <col min="14850" max="14850" width="7.75" style="96" customWidth="1"/>
    <col min="14851" max="14851" width="10.5" style="96" customWidth="1"/>
    <col min="14852" max="14860" width="0" style="96" hidden="1" customWidth="1"/>
    <col min="14861" max="14861" width="10.75" style="96" customWidth="1"/>
    <col min="14862" max="14862" width="0" style="96" hidden="1" customWidth="1"/>
    <col min="14863" max="14865" width="7.75" style="96" customWidth="1"/>
    <col min="14866" max="14868" width="4.875" style="96" customWidth="1"/>
    <col min="14869" max="15104" width="16.125" style="96"/>
    <col min="15105" max="15105" width="10.75" style="96" customWidth="1"/>
    <col min="15106" max="15106" width="7.75" style="96" customWidth="1"/>
    <col min="15107" max="15107" width="10.5" style="96" customWidth="1"/>
    <col min="15108" max="15116" width="0" style="96" hidden="1" customWidth="1"/>
    <col min="15117" max="15117" width="10.75" style="96" customWidth="1"/>
    <col min="15118" max="15118" width="0" style="96" hidden="1" customWidth="1"/>
    <col min="15119" max="15121" width="7.75" style="96" customWidth="1"/>
    <col min="15122" max="15124" width="4.875" style="96" customWidth="1"/>
    <col min="15125" max="15360" width="16.125" style="96"/>
    <col min="15361" max="15361" width="10.75" style="96" customWidth="1"/>
    <col min="15362" max="15362" width="7.75" style="96" customWidth="1"/>
    <col min="15363" max="15363" width="10.5" style="96" customWidth="1"/>
    <col min="15364" max="15372" width="0" style="96" hidden="1" customWidth="1"/>
    <col min="15373" max="15373" width="10.75" style="96" customWidth="1"/>
    <col min="15374" max="15374" width="0" style="96" hidden="1" customWidth="1"/>
    <col min="15375" max="15377" width="7.75" style="96" customWidth="1"/>
    <col min="15378" max="15380" width="4.875" style="96" customWidth="1"/>
    <col min="15381" max="15616" width="16.125" style="96"/>
    <col min="15617" max="15617" width="10.75" style="96" customWidth="1"/>
    <col min="15618" max="15618" width="7.75" style="96" customWidth="1"/>
    <col min="15619" max="15619" width="10.5" style="96" customWidth="1"/>
    <col min="15620" max="15628" width="0" style="96" hidden="1" customWidth="1"/>
    <col min="15629" max="15629" width="10.75" style="96" customWidth="1"/>
    <col min="15630" max="15630" width="0" style="96" hidden="1" customWidth="1"/>
    <col min="15631" max="15633" width="7.75" style="96" customWidth="1"/>
    <col min="15634" max="15636" width="4.875" style="96" customWidth="1"/>
    <col min="15637" max="15872" width="16.125" style="96"/>
    <col min="15873" max="15873" width="10.75" style="96" customWidth="1"/>
    <col min="15874" max="15874" width="7.75" style="96" customWidth="1"/>
    <col min="15875" max="15875" width="10.5" style="96" customWidth="1"/>
    <col min="15876" max="15884" width="0" style="96" hidden="1" customWidth="1"/>
    <col min="15885" max="15885" width="10.75" style="96" customWidth="1"/>
    <col min="15886" max="15886" width="0" style="96" hidden="1" customWidth="1"/>
    <col min="15887" max="15889" width="7.75" style="96" customWidth="1"/>
    <col min="15890" max="15892" width="4.875" style="96" customWidth="1"/>
    <col min="15893" max="16128" width="16.125" style="96"/>
    <col min="16129" max="16129" width="10.75" style="96" customWidth="1"/>
    <col min="16130" max="16130" width="7.75" style="96" customWidth="1"/>
    <col min="16131" max="16131" width="10.5" style="96" customWidth="1"/>
    <col min="16132" max="16140" width="0" style="96" hidden="1" customWidth="1"/>
    <col min="16141" max="16141" width="10.75" style="96" customWidth="1"/>
    <col min="16142" max="16142" width="0" style="96" hidden="1" customWidth="1"/>
    <col min="16143" max="16145" width="7.75" style="96" customWidth="1"/>
    <col min="16146" max="16148" width="4.875" style="96" customWidth="1"/>
    <col min="16149" max="16384" width="16.125" style="96"/>
  </cols>
  <sheetData>
    <row r="1" spans="1:17">
      <c r="A1" s="154"/>
      <c r="B1" s="539" t="s">
        <v>395</v>
      </c>
      <c r="C1" s="539"/>
      <c r="D1" s="540" t="s">
        <v>396</v>
      </c>
      <c r="E1" s="540"/>
      <c r="F1" s="540"/>
      <c r="G1" s="540"/>
      <c r="H1" s="154" t="s">
        <v>227</v>
      </c>
      <c r="I1" s="526" t="s">
        <v>228</v>
      </c>
      <c r="J1" s="526"/>
      <c r="K1" s="526"/>
      <c r="L1" s="155"/>
    </row>
    <row r="2" spans="1:17">
      <c r="A2" s="154"/>
      <c r="B2" s="539"/>
      <c r="C2" s="539"/>
      <c r="D2" s="540"/>
      <c r="E2" s="540"/>
      <c r="F2" s="540"/>
      <c r="G2" s="540"/>
      <c r="H2" s="156">
        <f>COUNTIF(M5:M36,"東近江市")</f>
        <v>1</v>
      </c>
      <c r="I2" s="527"/>
      <c r="J2" s="527"/>
      <c r="K2" s="527"/>
      <c r="L2" s="155"/>
    </row>
    <row r="3" spans="1:17">
      <c r="A3" s="96"/>
      <c r="B3" s="100" t="s">
        <v>397</v>
      </c>
      <c r="C3" s="100"/>
      <c r="D3" s="101" t="s">
        <v>229</v>
      </c>
      <c r="E3" s="96"/>
      <c r="F3" s="98"/>
      <c r="G3" s="96"/>
      <c r="H3" s="96"/>
      <c r="I3" s="523">
        <f>H2/COUNTA(M5:M36)</f>
        <v>3.125E-2</v>
      </c>
      <c r="J3" s="523"/>
      <c r="K3" s="523"/>
      <c r="L3" s="98"/>
      <c r="M3" s="96"/>
      <c r="N3" s="96"/>
      <c r="O3" s="96"/>
      <c r="P3" s="96"/>
      <c r="Q3" s="96"/>
    </row>
    <row r="4" spans="1:17">
      <c r="A4" s="96"/>
      <c r="B4" s="524" t="s">
        <v>398</v>
      </c>
      <c r="C4" s="524"/>
      <c r="D4" s="96" t="s">
        <v>230</v>
      </c>
      <c r="E4" s="96"/>
      <c r="F4" s="98"/>
      <c r="G4" s="96" t="str">
        <f>B4&amp;C4</f>
        <v>アビックＢＢ</v>
      </c>
      <c r="H4" s="96"/>
      <c r="I4" s="96"/>
      <c r="J4" s="103"/>
      <c r="K4" s="104" t="str">
        <f>IF(J4="","",(2012-J4))</f>
        <v/>
      </c>
      <c r="L4" s="98"/>
      <c r="M4" s="96"/>
      <c r="N4" s="96"/>
      <c r="O4" s="96"/>
      <c r="P4" s="96"/>
      <c r="Q4" s="96"/>
    </row>
    <row r="5" spans="1:17" ht="18" customHeight="1">
      <c r="A5" s="96" t="s">
        <v>399</v>
      </c>
      <c r="B5" s="100" t="s">
        <v>732</v>
      </c>
      <c r="C5" s="100" t="s">
        <v>733</v>
      </c>
      <c r="D5" s="96" t="str">
        <f t="shared" ref="D5:D36" si="0">$B$4</f>
        <v>アビックＢＢ</v>
      </c>
      <c r="E5" s="96"/>
      <c r="F5" s="98" t="str">
        <f>A5</f>
        <v>あ０１</v>
      </c>
      <c r="G5" s="96" t="str">
        <f>B5&amp;C5</f>
        <v>西川昌一</v>
      </c>
      <c r="H5" s="105" t="str">
        <f>$B$4</f>
        <v>アビックＢＢ</v>
      </c>
      <c r="I5" s="105" t="s">
        <v>231</v>
      </c>
      <c r="J5" s="106">
        <v>1970</v>
      </c>
      <c r="K5" s="104">
        <f>IF(J5="","",(2023-J5))</f>
        <v>53</v>
      </c>
      <c r="L5" s="98" t="str">
        <f t="shared" ref="L5:L36" si="1">IF(G5="","",IF(COUNTIF($G$1:$G$567,G5)&gt;1,"2重登録","OK"))</f>
        <v>OK</v>
      </c>
      <c r="M5" s="100" t="s">
        <v>400</v>
      </c>
      <c r="N5" s="96"/>
      <c r="O5" s="96"/>
      <c r="P5" s="96"/>
      <c r="Q5" s="96"/>
    </row>
    <row r="6" spans="1:17" ht="18" customHeight="1">
      <c r="A6" s="96" t="s">
        <v>401</v>
      </c>
      <c r="B6" s="96" t="s">
        <v>402</v>
      </c>
      <c r="C6" s="96" t="s">
        <v>403</v>
      </c>
      <c r="D6" s="96" t="str">
        <f t="shared" si="0"/>
        <v>アビックＢＢ</v>
      </c>
      <c r="E6" s="96"/>
      <c r="F6" s="96" t="str">
        <f>A6</f>
        <v>あ０２</v>
      </c>
      <c r="G6" s="96" t="str">
        <f>B6&amp;C6</f>
        <v>青木重之</v>
      </c>
      <c r="H6" s="105" t="str">
        <f t="shared" ref="H6:H36" si="2">$B$4</f>
        <v>アビックＢＢ</v>
      </c>
      <c r="I6" s="105" t="s">
        <v>231</v>
      </c>
      <c r="J6" s="103">
        <v>1971</v>
      </c>
      <c r="K6" s="104">
        <f>IF(J6="","",(2023-J6))</f>
        <v>52</v>
      </c>
      <c r="L6" s="98" t="str">
        <f t="shared" si="1"/>
        <v>OK</v>
      </c>
      <c r="M6" s="100" t="s">
        <v>404</v>
      </c>
      <c r="N6" s="96"/>
      <c r="O6" s="96"/>
      <c r="P6" s="96"/>
      <c r="Q6" s="96"/>
    </row>
    <row r="7" spans="1:17" ht="18" customHeight="1">
      <c r="A7" s="96" t="s">
        <v>405</v>
      </c>
      <c r="B7" s="100" t="s">
        <v>548</v>
      </c>
      <c r="C7" s="100" t="s">
        <v>549</v>
      </c>
      <c r="D7" s="96" t="str">
        <f t="shared" si="0"/>
        <v>アビックＢＢ</v>
      </c>
      <c r="E7" s="96"/>
      <c r="F7" s="98" t="str">
        <f>A7</f>
        <v>あ０３</v>
      </c>
      <c r="G7" s="96" t="str">
        <f>B7&amp;C7</f>
        <v>安達隆一</v>
      </c>
      <c r="H7" s="105" t="str">
        <f t="shared" si="2"/>
        <v>アビックＢＢ</v>
      </c>
      <c r="I7" s="105" t="s">
        <v>231</v>
      </c>
      <c r="J7" s="106">
        <v>1970</v>
      </c>
      <c r="K7" s="104">
        <f t="shared" ref="K7:K34" si="3">IF(J7="","",(2023-J7))</f>
        <v>53</v>
      </c>
      <c r="L7" s="98" t="str">
        <f t="shared" si="1"/>
        <v>OK</v>
      </c>
      <c r="M7" s="100" t="s">
        <v>415</v>
      </c>
      <c r="N7" s="96"/>
      <c r="O7" s="96"/>
      <c r="P7" s="96"/>
      <c r="Q7" s="96"/>
    </row>
    <row r="8" spans="1:17" ht="18" customHeight="1">
      <c r="A8" s="96" t="s">
        <v>407</v>
      </c>
      <c r="B8" s="100" t="s">
        <v>668</v>
      </c>
      <c r="C8" s="100" t="s">
        <v>734</v>
      </c>
      <c r="D8" s="96" t="str">
        <f t="shared" si="0"/>
        <v>アビックＢＢ</v>
      </c>
      <c r="E8" s="96"/>
      <c r="F8" s="98" t="str">
        <f t="shared" ref="F8:F36" si="4">A8</f>
        <v>あ０４</v>
      </c>
      <c r="G8" s="96" t="str">
        <f t="shared" ref="G8:G36" si="5">B8&amp;C8</f>
        <v>上原義弘</v>
      </c>
      <c r="H8" s="105" t="str">
        <f t="shared" si="2"/>
        <v>アビックＢＢ</v>
      </c>
      <c r="I8" s="105" t="s">
        <v>231</v>
      </c>
      <c r="J8" s="106">
        <v>1974</v>
      </c>
      <c r="K8" s="104">
        <f t="shared" si="3"/>
        <v>49</v>
      </c>
      <c r="L8" s="98" t="str">
        <f t="shared" si="1"/>
        <v>OK</v>
      </c>
      <c r="M8" s="100" t="s">
        <v>400</v>
      </c>
      <c r="N8" s="96"/>
      <c r="O8" s="96"/>
      <c r="P8" s="96"/>
      <c r="Q8" s="96"/>
    </row>
    <row r="9" spans="1:17" ht="18" customHeight="1">
      <c r="A9" s="96" t="s">
        <v>410</v>
      </c>
      <c r="B9" s="100" t="s">
        <v>550</v>
      </c>
      <c r="C9" s="100" t="s">
        <v>551</v>
      </c>
      <c r="D9" s="96" t="str">
        <f t="shared" si="0"/>
        <v>アビックＢＢ</v>
      </c>
      <c r="E9" s="96"/>
      <c r="F9" s="98" t="str">
        <f t="shared" si="4"/>
        <v>あ０５</v>
      </c>
      <c r="G9" s="96" t="str">
        <f t="shared" si="5"/>
        <v>寺村浩一</v>
      </c>
      <c r="H9" s="105" t="str">
        <f t="shared" si="2"/>
        <v>アビックＢＢ</v>
      </c>
      <c r="I9" s="105" t="s">
        <v>231</v>
      </c>
      <c r="J9" s="106">
        <v>1968</v>
      </c>
      <c r="K9" s="104">
        <f t="shared" si="3"/>
        <v>55</v>
      </c>
      <c r="L9" s="98" t="str">
        <f t="shared" si="1"/>
        <v>OK</v>
      </c>
      <c r="M9" s="100" t="s">
        <v>940</v>
      </c>
      <c r="N9" s="96"/>
      <c r="O9" s="96"/>
      <c r="P9" s="96"/>
      <c r="Q9" s="96"/>
    </row>
    <row r="10" spans="1:17" ht="18" customHeight="1">
      <c r="A10" s="96" t="s">
        <v>412</v>
      </c>
      <c r="B10" s="100" t="s">
        <v>413</v>
      </c>
      <c r="C10" s="100" t="s">
        <v>414</v>
      </c>
      <c r="D10" s="96" t="str">
        <f t="shared" si="0"/>
        <v>アビックＢＢ</v>
      </c>
      <c r="E10" s="96"/>
      <c r="F10" s="98" t="str">
        <f t="shared" si="4"/>
        <v>あ０６</v>
      </c>
      <c r="G10" s="96" t="str">
        <f t="shared" si="5"/>
        <v>谷崎真也</v>
      </c>
      <c r="H10" s="105" t="str">
        <f t="shared" si="2"/>
        <v>アビックＢＢ</v>
      </c>
      <c r="I10" s="105" t="s">
        <v>231</v>
      </c>
      <c r="J10" s="106">
        <v>1972</v>
      </c>
      <c r="K10" s="104">
        <f t="shared" si="3"/>
        <v>51</v>
      </c>
      <c r="L10" s="98" t="str">
        <f t="shared" si="1"/>
        <v>OK</v>
      </c>
      <c r="M10" s="100" t="s">
        <v>415</v>
      </c>
      <c r="N10" s="96"/>
      <c r="O10" s="96"/>
      <c r="P10" s="96"/>
      <c r="Q10" s="96"/>
    </row>
    <row r="11" spans="1:17" ht="18" customHeight="1">
      <c r="A11" s="96" t="s">
        <v>416</v>
      </c>
      <c r="B11" s="100" t="s">
        <v>991</v>
      </c>
      <c r="C11" s="100" t="s">
        <v>992</v>
      </c>
      <c r="D11" s="96" t="str">
        <f t="shared" si="0"/>
        <v>アビックＢＢ</v>
      </c>
      <c r="E11" s="96"/>
      <c r="F11" s="98" t="str">
        <f t="shared" si="4"/>
        <v>あ０７</v>
      </c>
      <c r="G11" s="96" t="str">
        <f t="shared" si="5"/>
        <v>廣瀬淳</v>
      </c>
      <c r="H11" s="105" t="str">
        <f t="shared" si="2"/>
        <v>アビックＢＢ</v>
      </c>
      <c r="I11" s="105" t="s">
        <v>231</v>
      </c>
      <c r="J11" s="106">
        <v>1961</v>
      </c>
      <c r="K11" s="104">
        <f t="shared" si="3"/>
        <v>62</v>
      </c>
      <c r="L11" s="98" t="str">
        <f t="shared" si="1"/>
        <v>OK</v>
      </c>
      <c r="M11" s="100" t="s">
        <v>400</v>
      </c>
      <c r="N11" s="96"/>
      <c r="O11" s="96"/>
      <c r="P11" s="96"/>
      <c r="Q11" s="96"/>
    </row>
    <row r="12" spans="1:17" ht="18" customHeight="1">
      <c r="A12" s="96" t="s">
        <v>418</v>
      </c>
      <c r="B12" s="107" t="s">
        <v>417</v>
      </c>
      <c r="C12" s="107" t="s">
        <v>419</v>
      </c>
      <c r="D12" s="96" t="str">
        <f t="shared" si="0"/>
        <v>アビックＢＢ</v>
      </c>
      <c r="E12" s="96"/>
      <c r="F12" s="98" t="str">
        <f t="shared" si="4"/>
        <v>あ０８</v>
      </c>
      <c r="G12" s="96" t="str">
        <f t="shared" si="5"/>
        <v>齋田優子</v>
      </c>
      <c r="H12" s="105" t="str">
        <f t="shared" si="2"/>
        <v>アビックＢＢ</v>
      </c>
      <c r="I12" s="256" t="s">
        <v>420</v>
      </c>
      <c r="J12" s="106">
        <v>1970</v>
      </c>
      <c r="K12" s="104">
        <f t="shared" si="3"/>
        <v>53</v>
      </c>
      <c r="L12" s="98" t="str">
        <f t="shared" si="1"/>
        <v>OK</v>
      </c>
      <c r="M12" s="100" t="s">
        <v>400</v>
      </c>
      <c r="N12" s="96"/>
      <c r="O12" s="96"/>
      <c r="P12" s="96"/>
      <c r="Q12" s="96"/>
    </row>
    <row r="13" spans="1:17" ht="18" customHeight="1">
      <c r="A13" s="96" t="s">
        <v>421</v>
      </c>
      <c r="B13" s="100" t="s">
        <v>422</v>
      </c>
      <c r="C13" s="100" t="s">
        <v>569</v>
      </c>
      <c r="D13" s="96" t="str">
        <f t="shared" si="0"/>
        <v>アビックＢＢ</v>
      </c>
      <c r="E13" s="96"/>
      <c r="F13" s="98" t="str">
        <f t="shared" si="4"/>
        <v>あ０９</v>
      </c>
      <c r="G13" s="96" t="str">
        <f t="shared" si="5"/>
        <v>平居崇</v>
      </c>
      <c r="H13" s="105" t="str">
        <f t="shared" si="2"/>
        <v>アビックＢＢ</v>
      </c>
      <c r="I13" s="105" t="s">
        <v>231</v>
      </c>
      <c r="J13" s="106">
        <v>1972</v>
      </c>
      <c r="K13" s="104">
        <f t="shared" si="3"/>
        <v>51</v>
      </c>
      <c r="L13" s="98" t="str">
        <f t="shared" si="1"/>
        <v>OK</v>
      </c>
      <c r="M13" s="100" t="s">
        <v>423</v>
      </c>
      <c r="N13" s="96"/>
      <c r="O13" s="96"/>
      <c r="P13" s="96"/>
      <c r="Q13" s="96"/>
    </row>
    <row r="14" spans="1:17" ht="18" customHeight="1">
      <c r="A14" s="96" t="s">
        <v>424</v>
      </c>
      <c r="B14" s="100" t="s">
        <v>570</v>
      </c>
      <c r="C14" s="100" t="s">
        <v>571</v>
      </c>
      <c r="D14" s="96" t="str">
        <f t="shared" si="0"/>
        <v>アビックＢＢ</v>
      </c>
      <c r="E14" s="96"/>
      <c r="F14" s="98" t="str">
        <f t="shared" si="4"/>
        <v>あ１０</v>
      </c>
      <c r="G14" s="96" t="str">
        <f t="shared" si="5"/>
        <v>大林弘典</v>
      </c>
      <c r="H14" s="105" t="str">
        <f t="shared" si="2"/>
        <v>アビックＢＢ</v>
      </c>
      <c r="I14" s="105" t="s">
        <v>231</v>
      </c>
      <c r="J14" s="106">
        <v>1989</v>
      </c>
      <c r="K14" s="104">
        <f t="shared" si="3"/>
        <v>34</v>
      </c>
      <c r="L14" s="98" t="str">
        <f t="shared" si="1"/>
        <v>OK</v>
      </c>
      <c r="M14" s="100" t="s">
        <v>436</v>
      </c>
      <c r="N14" s="96"/>
      <c r="O14" s="96"/>
      <c r="P14" s="96"/>
      <c r="Q14" s="96"/>
    </row>
    <row r="15" spans="1:17" ht="18" customHeight="1">
      <c r="A15" s="96" t="s">
        <v>425</v>
      </c>
      <c r="B15" s="108" t="s">
        <v>736</v>
      </c>
      <c r="C15" s="107" t="s">
        <v>737</v>
      </c>
      <c r="D15" s="96" t="str">
        <f t="shared" si="0"/>
        <v>アビックＢＢ</v>
      </c>
      <c r="E15" s="96"/>
      <c r="F15" s="98" t="str">
        <f t="shared" si="4"/>
        <v>あ１１</v>
      </c>
      <c r="G15" s="96" t="str">
        <f t="shared" si="5"/>
        <v>野方華子</v>
      </c>
      <c r="H15" s="105" t="str">
        <f t="shared" si="2"/>
        <v>アビックＢＢ</v>
      </c>
      <c r="I15" s="256" t="s">
        <v>420</v>
      </c>
      <c r="J15" s="106">
        <v>1968</v>
      </c>
      <c r="K15" s="104">
        <f t="shared" si="3"/>
        <v>55</v>
      </c>
      <c r="L15" s="98" t="str">
        <f t="shared" si="1"/>
        <v>OK</v>
      </c>
      <c r="M15" s="100" t="s">
        <v>462</v>
      </c>
      <c r="N15" s="96"/>
      <c r="O15" s="96"/>
      <c r="P15" s="96"/>
      <c r="Q15" s="96"/>
    </row>
    <row r="16" spans="1:17" ht="18" customHeight="1">
      <c r="A16" s="96" t="s">
        <v>426</v>
      </c>
      <c r="B16" s="107" t="s">
        <v>427</v>
      </c>
      <c r="C16" s="107" t="s">
        <v>428</v>
      </c>
      <c r="D16" s="96" t="str">
        <f t="shared" si="0"/>
        <v>アビックＢＢ</v>
      </c>
      <c r="E16" s="96"/>
      <c r="F16" s="98" t="str">
        <f t="shared" si="4"/>
        <v>あ１２</v>
      </c>
      <c r="G16" s="96" t="str">
        <f t="shared" si="5"/>
        <v>西山抄千代</v>
      </c>
      <c r="H16" s="105" t="str">
        <f t="shared" si="2"/>
        <v>アビックＢＢ</v>
      </c>
      <c r="I16" s="256" t="s">
        <v>420</v>
      </c>
      <c r="J16" s="106">
        <v>1972</v>
      </c>
      <c r="K16" s="104">
        <f t="shared" si="3"/>
        <v>51</v>
      </c>
      <c r="L16" s="98" t="str">
        <f t="shared" si="1"/>
        <v>OK</v>
      </c>
      <c r="M16" s="100" t="s">
        <v>429</v>
      </c>
      <c r="N16" s="96"/>
      <c r="O16" s="96"/>
      <c r="P16" s="96"/>
      <c r="Q16" s="96"/>
    </row>
    <row r="17" spans="1:17" ht="18" customHeight="1">
      <c r="A17" s="96" t="s">
        <v>430</v>
      </c>
      <c r="B17" s="107" t="s">
        <v>431</v>
      </c>
      <c r="C17" s="107" t="s">
        <v>432</v>
      </c>
      <c r="D17" s="96" t="str">
        <f t="shared" si="0"/>
        <v>アビックＢＢ</v>
      </c>
      <c r="E17" s="96"/>
      <c r="F17" s="98" t="str">
        <f t="shared" si="4"/>
        <v>あ１３</v>
      </c>
      <c r="G17" s="96" t="str">
        <f t="shared" si="5"/>
        <v>三原啓子</v>
      </c>
      <c r="H17" s="105" t="str">
        <f t="shared" si="2"/>
        <v>アビックＢＢ</v>
      </c>
      <c r="I17" s="256" t="s">
        <v>420</v>
      </c>
      <c r="J17" s="106">
        <v>1964</v>
      </c>
      <c r="K17" s="104">
        <f t="shared" si="3"/>
        <v>59</v>
      </c>
      <c r="L17" s="98" t="str">
        <f t="shared" si="1"/>
        <v>OK</v>
      </c>
      <c r="M17" s="100" t="s">
        <v>400</v>
      </c>
      <c r="N17" s="96"/>
      <c r="O17" s="96"/>
      <c r="P17" s="96"/>
      <c r="Q17" s="96"/>
    </row>
    <row r="18" spans="1:17" ht="18" customHeight="1">
      <c r="A18" s="96" t="s">
        <v>433</v>
      </c>
      <c r="B18" s="100" t="s">
        <v>434</v>
      </c>
      <c r="C18" s="100" t="s">
        <v>435</v>
      </c>
      <c r="D18" s="96" t="str">
        <f t="shared" si="0"/>
        <v>アビックＢＢ</v>
      </c>
      <c r="E18" s="96"/>
      <c r="F18" s="98" t="str">
        <f t="shared" si="4"/>
        <v>あ１４</v>
      </c>
      <c r="G18" s="96" t="str">
        <f t="shared" si="5"/>
        <v>落合良弘</v>
      </c>
      <c r="H18" s="105" t="str">
        <f t="shared" si="2"/>
        <v>アビックＢＢ</v>
      </c>
      <c r="I18" s="105" t="s">
        <v>231</v>
      </c>
      <c r="J18" s="106">
        <v>1968</v>
      </c>
      <c r="K18" s="104">
        <f t="shared" si="3"/>
        <v>55</v>
      </c>
      <c r="L18" s="98" t="str">
        <f t="shared" si="1"/>
        <v>OK</v>
      </c>
      <c r="M18" s="100" t="s">
        <v>436</v>
      </c>
      <c r="N18" s="96"/>
      <c r="O18" s="96"/>
      <c r="P18" s="96"/>
      <c r="Q18" s="96"/>
    </row>
    <row r="19" spans="1:17" customFormat="1">
      <c r="A19" s="96" t="s">
        <v>437</v>
      </c>
      <c r="B19" s="100" t="s">
        <v>738</v>
      </c>
      <c r="C19" s="100" t="s">
        <v>739</v>
      </c>
      <c r="D19" s="96" t="str">
        <f t="shared" si="0"/>
        <v>アビックＢＢ</v>
      </c>
      <c r="F19" s="98" t="str">
        <f t="shared" si="4"/>
        <v>あ１５</v>
      </c>
      <c r="G19" s="96" t="str">
        <f t="shared" si="5"/>
        <v>中山泰嘉</v>
      </c>
      <c r="H19" s="105" t="str">
        <f t="shared" si="2"/>
        <v>アビックＢＢ</v>
      </c>
      <c r="I19" s="105" t="s">
        <v>231</v>
      </c>
      <c r="J19" s="106">
        <v>1964</v>
      </c>
      <c r="K19" s="104">
        <f t="shared" si="3"/>
        <v>59</v>
      </c>
      <c r="L19" s="98" t="str">
        <f t="shared" si="1"/>
        <v>OK</v>
      </c>
      <c r="M19" s="100" t="s">
        <v>400</v>
      </c>
    </row>
    <row r="20" spans="1:17" customFormat="1">
      <c r="A20" s="96" t="s">
        <v>438</v>
      </c>
      <c r="B20" s="96" t="s">
        <v>993</v>
      </c>
      <c r="C20" s="96" t="s">
        <v>994</v>
      </c>
      <c r="D20" s="96" t="str">
        <f t="shared" si="0"/>
        <v>アビックＢＢ</v>
      </c>
      <c r="E20" s="96"/>
      <c r="F20" s="96" t="str">
        <f t="shared" si="4"/>
        <v>あ１６</v>
      </c>
      <c r="G20" s="96" t="str">
        <f t="shared" si="5"/>
        <v>松前満</v>
      </c>
      <c r="H20" s="105" t="str">
        <f t="shared" si="2"/>
        <v>アビックＢＢ</v>
      </c>
      <c r="I20" s="105" t="s">
        <v>231</v>
      </c>
      <c r="J20" s="257">
        <v>1973</v>
      </c>
      <c r="K20" s="104">
        <f>IF(J20="","",(2023-J20))</f>
        <v>50</v>
      </c>
      <c r="L20" s="98" t="str">
        <f t="shared" si="1"/>
        <v>OK</v>
      </c>
      <c r="M20" s="100" t="s">
        <v>400</v>
      </c>
      <c r="N20" s="255"/>
    </row>
    <row r="21" spans="1:17" customFormat="1">
      <c r="A21" s="258" t="s">
        <v>441</v>
      </c>
      <c r="B21" s="259" t="s">
        <v>474</v>
      </c>
      <c r="C21" s="259" t="s">
        <v>740</v>
      </c>
      <c r="D21" s="96" t="str">
        <f t="shared" si="0"/>
        <v>アビックＢＢ</v>
      </c>
      <c r="E21" s="260"/>
      <c r="F21" s="258" t="str">
        <f t="shared" si="4"/>
        <v>あ１７</v>
      </c>
      <c r="G21" s="258" t="str">
        <f t="shared" si="5"/>
        <v xml:space="preserve">松井傳樹 </v>
      </c>
      <c r="H21" s="105" t="str">
        <f t="shared" si="2"/>
        <v>アビックＢＢ</v>
      </c>
      <c r="I21" s="113" t="s">
        <v>472</v>
      </c>
      <c r="J21" s="257">
        <v>1987</v>
      </c>
      <c r="K21" s="104">
        <f t="shared" si="3"/>
        <v>36</v>
      </c>
      <c r="L21" s="259" t="str">
        <f t="shared" si="1"/>
        <v>OK</v>
      </c>
      <c r="M21" s="259" t="s">
        <v>400</v>
      </c>
    </row>
    <row r="22" spans="1:17" customFormat="1">
      <c r="A22" s="259" t="s">
        <v>442</v>
      </c>
      <c r="B22" s="261" t="s">
        <v>443</v>
      </c>
      <c r="C22" s="261" t="s">
        <v>741</v>
      </c>
      <c r="D22" s="96" t="str">
        <f t="shared" si="0"/>
        <v>アビックＢＢ</v>
      </c>
      <c r="E22" s="260"/>
      <c r="F22" s="259" t="str">
        <f t="shared" si="4"/>
        <v>あ１８</v>
      </c>
      <c r="G22" s="259" t="str">
        <f t="shared" si="5"/>
        <v>治田紗映子</v>
      </c>
      <c r="H22" s="105" t="str">
        <f t="shared" si="2"/>
        <v>アビックＢＢ</v>
      </c>
      <c r="I22" s="256" t="s">
        <v>420</v>
      </c>
      <c r="J22" s="257">
        <v>1983</v>
      </c>
      <c r="K22" s="104">
        <f t="shared" si="3"/>
        <v>40</v>
      </c>
      <c r="L22" s="259" t="str">
        <f t="shared" si="1"/>
        <v>OK</v>
      </c>
      <c r="M22" s="259" t="s">
        <v>459</v>
      </c>
    </row>
    <row r="23" spans="1:17" customFormat="1">
      <c r="A23" s="96" t="s">
        <v>444</v>
      </c>
      <c r="B23" s="259" t="s">
        <v>742</v>
      </c>
      <c r="C23" s="259" t="s">
        <v>743</v>
      </c>
      <c r="D23" s="96" t="str">
        <f t="shared" si="0"/>
        <v>アビックＢＢ</v>
      </c>
      <c r="F23" s="259" t="str">
        <f t="shared" si="4"/>
        <v>あ１９</v>
      </c>
      <c r="G23" s="259" t="str">
        <f t="shared" si="5"/>
        <v>長谷川優</v>
      </c>
      <c r="H23" s="105" t="str">
        <f t="shared" si="2"/>
        <v>アビックＢＢ</v>
      </c>
      <c r="I23" s="113" t="s">
        <v>472</v>
      </c>
      <c r="J23" s="257">
        <v>1973</v>
      </c>
      <c r="K23" s="104">
        <f t="shared" si="3"/>
        <v>50</v>
      </c>
      <c r="L23" s="259" t="str">
        <f t="shared" si="1"/>
        <v>OK</v>
      </c>
      <c r="M23" s="259" t="s">
        <v>415</v>
      </c>
    </row>
    <row r="24" spans="1:17" customFormat="1">
      <c r="A24" s="96" t="s">
        <v>447</v>
      </c>
      <c r="B24" s="261" t="s">
        <v>448</v>
      </c>
      <c r="C24" s="261" t="s">
        <v>449</v>
      </c>
      <c r="D24" s="96" t="str">
        <f t="shared" si="0"/>
        <v>アビックＢＢ</v>
      </c>
      <c r="F24" s="259" t="str">
        <f t="shared" si="4"/>
        <v>あ２０</v>
      </c>
      <c r="G24" s="259" t="str">
        <f t="shared" si="5"/>
        <v>成宮まき</v>
      </c>
      <c r="H24" s="105" t="str">
        <f t="shared" si="2"/>
        <v>アビックＢＢ</v>
      </c>
      <c r="I24" s="256" t="s">
        <v>420</v>
      </c>
      <c r="J24" s="257">
        <v>1970</v>
      </c>
      <c r="K24" s="104">
        <f t="shared" si="3"/>
        <v>53</v>
      </c>
      <c r="L24" s="259" t="str">
        <f t="shared" si="1"/>
        <v>OK</v>
      </c>
      <c r="M24" s="100" t="s">
        <v>400</v>
      </c>
    </row>
    <row r="25" spans="1:17" customFormat="1">
      <c r="A25" s="96" t="s">
        <v>574</v>
      </c>
      <c r="B25" s="262" t="s">
        <v>744</v>
      </c>
      <c r="C25" s="261" t="s">
        <v>745</v>
      </c>
      <c r="D25" s="96" t="str">
        <f t="shared" si="0"/>
        <v>アビックＢＢ</v>
      </c>
      <c r="F25" s="259" t="str">
        <f t="shared" si="4"/>
        <v>あ２１</v>
      </c>
      <c r="G25" s="259" t="str">
        <f t="shared" si="5"/>
        <v>松本光美</v>
      </c>
      <c r="H25" s="105" t="str">
        <f t="shared" si="2"/>
        <v>アビックＢＢ</v>
      </c>
      <c r="I25" s="256" t="s">
        <v>420</v>
      </c>
      <c r="J25" s="257">
        <v>1971</v>
      </c>
      <c r="K25" s="104">
        <f t="shared" si="3"/>
        <v>52</v>
      </c>
      <c r="L25" s="259" t="str">
        <f t="shared" si="1"/>
        <v>OK</v>
      </c>
      <c r="M25" s="100" t="s">
        <v>404</v>
      </c>
    </row>
    <row r="26" spans="1:17" customFormat="1">
      <c r="A26" s="96" t="s">
        <v>575</v>
      </c>
      <c r="B26" s="100" t="s">
        <v>746</v>
      </c>
      <c r="C26" s="100" t="s">
        <v>747</v>
      </c>
      <c r="D26" s="96" t="str">
        <f t="shared" si="0"/>
        <v>アビックＢＢ</v>
      </c>
      <c r="F26" s="98" t="str">
        <f t="shared" si="4"/>
        <v>あ２２</v>
      </c>
      <c r="G26" s="96" t="str">
        <f t="shared" si="5"/>
        <v>草野活地</v>
      </c>
      <c r="H26" s="105" t="str">
        <f t="shared" si="2"/>
        <v>アビックＢＢ</v>
      </c>
      <c r="I26" s="105" t="s">
        <v>231</v>
      </c>
      <c r="J26" s="106">
        <v>1974</v>
      </c>
      <c r="K26" s="104">
        <f t="shared" si="3"/>
        <v>49</v>
      </c>
      <c r="L26" s="98" t="str">
        <f t="shared" si="1"/>
        <v>OK</v>
      </c>
      <c r="M26" s="100" t="s">
        <v>404</v>
      </c>
    </row>
    <row r="27" spans="1:17" customFormat="1">
      <c r="A27" s="96" t="s">
        <v>748</v>
      </c>
      <c r="B27" s="100" t="s">
        <v>749</v>
      </c>
      <c r="C27" s="100" t="s">
        <v>750</v>
      </c>
      <c r="D27" s="96" t="str">
        <f t="shared" si="0"/>
        <v>アビックＢＢ</v>
      </c>
      <c r="F27" s="98" t="str">
        <f t="shared" si="4"/>
        <v>あ２３</v>
      </c>
      <c r="G27" s="96" t="str">
        <f t="shared" si="5"/>
        <v>吉川孝次</v>
      </c>
      <c r="H27" s="105" t="str">
        <f t="shared" si="2"/>
        <v>アビックＢＢ</v>
      </c>
      <c r="I27" s="105" t="s">
        <v>231</v>
      </c>
      <c r="J27" s="106">
        <v>1976</v>
      </c>
      <c r="K27" s="104">
        <f t="shared" si="3"/>
        <v>47</v>
      </c>
      <c r="L27" s="98" t="str">
        <f t="shared" si="1"/>
        <v>OK</v>
      </c>
      <c r="M27" s="100" t="s">
        <v>400</v>
      </c>
    </row>
    <row r="28" spans="1:17" customFormat="1">
      <c r="A28" s="96" t="s">
        <v>751</v>
      </c>
      <c r="B28" s="100" t="s">
        <v>752</v>
      </c>
      <c r="C28" s="100" t="s">
        <v>753</v>
      </c>
      <c r="D28" s="96" t="str">
        <f t="shared" si="0"/>
        <v>アビックＢＢ</v>
      </c>
      <c r="F28" s="98" t="str">
        <f t="shared" si="4"/>
        <v>あ２４</v>
      </c>
      <c r="G28" s="96" t="str">
        <f t="shared" si="5"/>
        <v>姫田和憲</v>
      </c>
      <c r="H28" s="105" t="str">
        <f t="shared" si="2"/>
        <v>アビックＢＢ</v>
      </c>
      <c r="I28" s="105" t="s">
        <v>231</v>
      </c>
      <c r="J28" s="257">
        <v>1984</v>
      </c>
      <c r="K28" s="104">
        <f t="shared" si="3"/>
        <v>39</v>
      </c>
      <c r="L28" s="98" t="str">
        <f t="shared" si="1"/>
        <v>OK</v>
      </c>
      <c r="M28" s="100" t="s">
        <v>406</v>
      </c>
    </row>
    <row r="29" spans="1:17" customFormat="1">
      <c r="A29" s="96" t="s">
        <v>754</v>
      </c>
      <c r="B29" s="100" t="s">
        <v>755</v>
      </c>
      <c r="C29" s="100" t="s">
        <v>756</v>
      </c>
      <c r="D29" s="96" t="str">
        <f t="shared" si="0"/>
        <v>アビックＢＢ</v>
      </c>
      <c r="F29" s="98" t="str">
        <f t="shared" si="4"/>
        <v>あ２５</v>
      </c>
      <c r="G29" s="96" t="str">
        <f t="shared" si="5"/>
        <v>森本進太郎</v>
      </c>
      <c r="H29" s="105" t="str">
        <f t="shared" si="2"/>
        <v>アビックＢＢ</v>
      </c>
      <c r="I29" s="105" t="s">
        <v>231</v>
      </c>
      <c r="J29" s="257">
        <v>1971</v>
      </c>
      <c r="K29" s="104">
        <f t="shared" si="3"/>
        <v>52</v>
      </c>
      <c r="L29" s="98" t="str">
        <f t="shared" si="1"/>
        <v>OK</v>
      </c>
      <c r="M29" s="100" t="s">
        <v>602</v>
      </c>
    </row>
    <row r="30" spans="1:17" customFormat="1">
      <c r="A30" s="96" t="s">
        <v>757</v>
      </c>
      <c r="B30" s="100" t="s">
        <v>408</v>
      </c>
      <c r="C30" s="100" t="s">
        <v>409</v>
      </c>
      <c r="D30" s="96" t="str">
        <f t="shared" si="0"/>
        <v>アビックＢＢ</v>
      </c>
      <c r="F30" s="98" t="str">
        <f t="shared" si="4"/>
        <v>あ２６</v>
      </c>
      <c r="G30" s="96" t="str">
        <f t="shared" si="5"/>
        <v>佐藤政之</v>
      </c>
      <c r="H30" s="105" t="str">
        <f t="shared" si="2"/>
        <v>アビックＢＢ</v>
      </c>
      <c r="I30" s="105" t="s">
        <v>231</v>
      </c>
      <c r="J30" s="257">
        <v>1972</v>
      </c>
      <c r="K30" s="104">
        <f t="shared" si="3"/>
        <v>51</v>
      </c>
      <c r="L30" s="98" t="str">
        <f t="shared" si="1"/>
        <v>OK</v>
      </c>
      <c r="M30" s="100" t="s">
        <v>573</v>
      </c>
    </row>
    <row r="31" spans="1:17" customFormat="1">
      <c r="A31" s="96" t="s">
        <v>758</v>
      </c>
      <c r="B31" s="100" t="s">
        <v>411</v>
      </c>
      <c r="C31" s="100" t="s">
        <v>568</v>
      </c>
      <c r="D31" s="96" t="str">
        <f t="shared" si="0"/>
        <v>アビックＢＢ</v>
      </c>
      <c r="F31" s="98" t="str">
        <f t="shared" si="4"/>
        <v>あ２７</v>
      </c>
      <c r="G31" s="96" t="str">
        <f t="shared" si="5"/>
        <v>中村亨</v>
      </c>
      <c r="H31" s="105" t="str">
        <f t="shared" si="2"/>
        <v>アビックＢＢ</v>
      </c>
      <c r="I31" s="105" t="s">
        <v>231</v>
      </c>
      <c r="J31" s="257">
        <v>1969</v>
      </c>
      <c r="K31" s="104">
        <f t="shared" si="3"/>
        <v>54</v>
      </c>
      <c r="L31" s="98" t="str">
        <f t="shared" si="1"/>
        <v>OK</v>
      </c>
      <c r="M31" s="100" t="s">
        <v>406</v>
      </c>
    </row>
    <row r="32" spans="1:17" customFormat="1">
      <c r="A32" s="96" t="s">
        <v>995</v>
      </c>
      <c r="B32" s="108" t="s">
        <v>996</v>
      </c>
      <c r="C32" s="108" t="s">
        <v>997</v>
      </c>
      <c r="D32" s="96" t="str">
        <f t="shared" si="0"/>
        <v>アビックＢＢ</v>
      </c>
      <c r="F32" s="98" t="str">
        <f t="shared" si="4"/>
        <v>あ２８</v>
      </c>
      <c r="G32" s="96" t="str">
        <f t="shared" si="5"/>
        <v>堅田瑞木</v>
      </c>
      <c r="H32" s="105" t="str">
        <f t="shared" si="2"/>
        <v>アビックＢＢ</v>
      </c>
      <c r="I32" s="256" t="s">
        <v>420</v>
      </c>
      <c r="J32" s="257">
        <v>1996</v>
      </c>
      <c r="K32" s="104">
        <f t="shared" si="3"/>
        <v>27</v>
      </c>
      <c r="L32" s="98" t="str">
        <f t="shared" si="1"/>
        <v>OK</v>
      </c>
      <c r="M32" s="100" t="s">
        <v>406</v>
      </c>
    </row>
    <row r="33" spans="1:14" customFormat="1">
      <c r="A33" s="96" t="s">
        <v>998</v>
      </c>
      <c r="B33" s="108" t="s">
        <v>999</v>
      </c>
      <c r="C33" s="108" t="s">
        <v>1000</v>
      </c>
      <c r="D33" s="96" t="str">
        <f t="shared" si="0"/>
        <v>アビックＢＢ</v>
      </c>
      <c r="F33" s="98" t="str">
        <f t="shared" si="4"/>
        <v>あ２９</v>
      </c>
      <c r="G33" s="96" t="str">
        <f t="shared" si="5"/>
        <v>大脇和世</v>
      </c>
      <c r="H33" s="105" t="str">
        <f t="shared" si="2"/>
        <v>アビックＢＢ</v>
      </c>
      <c r="I33" s="256" t="s">
        <v>420</v>
      </c>
      <c r="J33" s="257">
        <v>1970</v>
      </c>
      <c r="K33" s="104">
        <f t="shared" si="3"/>
        <v>53</v>
      </c>
      <c r="L33" s="98" t="str">
        <f t="shared" si="1"/>
        <v>OK</v>
      </c>
      <c r="M33" s="100" t="s">
        <v>940</v>
      </c>
    </row>
    <row r="34" spans="1:14" customFormat="1">
      <c r="A34" s="96" t="s">
        <v>1001</v>
      </c>
      <c r="B34" s="108" t="s">
        <v>1002</v>
      </c>
      <c r="C34" s="108" t="s">
        <v>900</v>
      </c>
      <c r="D34" s="96" t="str">
        <f t="shared" si="0"/>
        <v>アビックＢＢ</v>
      </c>
      <c r="F34" s="98" t="str">
        <f t="shared" si="4"/>
        <v>あ３０</v>
      </c>
      <c r="G34" s="96" t="str">
        <f t="shared" si="5"/>
        <v>中野美和</v>
      </c>
      <c r="H34" s="105" t="str">
        <f t="shared" si="2"/>
        <v>アビックＢＢ</v>
      </c>
      <c r="I34" s="256" t="s">
        <v>420</v>
      </c>
      <c r="J34" s="257">
        <v>1964</v>
      </c>
      <c r="K34" s="104">
        <f t="shared" si="3"/>
        <v>59</v>
      </c>
      <c r="L34" s="98" t="str">
        <f t="shared" si="1"/>
        <v>OK</v>
      </c>
      <c r="M34" s="100" t="s">
        <v>481</v>
      </c>
    </row>
    <row r="35" spans="1:14" customFormat="1">
      <c r="A35" s="96" t="s">
        <v>1003</v>
      </c>
      <c r="B35" s="108" t="s">
        <v>1004</v>
      </c>
      <c r="C35" s="108" t="s">
        <v>1005</v>
      </c>
      <c r="D35" s="96" t="str">
        <f t="shared" si="0"/>
        <v>アビックＢＢ</v>
      </c>
      <c r="F35" s="98" t="str">
        <f t="shared" si="4"/>
        <v>あ３１</v>
      </c>
      <c r="G35" s="96" t="str">
        <f t="shared" si="5"/>
        <v>堀田明子</v>
      </c>
      <c r="H35" s="105" t="str">
        <f t="shared" si="2"/>
        <v>アビックＢＢ</v>
      </c>
      <c r="I35" s="256" t="s">
        <v>420</v>
      </c>
      <c r="J35" s="257">
        <v>1970</v>
      </c>
      <c r="K35" s="104">
        <f>IF(J35="","",(2023-J35))</f>
        <v>53</v>
      </c>
      <c r="L35" s="98" t="str">
        <f t="shared" si="1"/>
        <v>OK</v>
      </c>
      <c r="M35" s="108" t="s">
        <v>768</v>
      </c>
    </row>
    <row r="36" spans="1:14" customFormat="1">
      <c r="A36" s="96" t="s">
        <v>1006</v>
      </c>
      <c r="B36" s="96" t="s">
        <v>1007</v>
      </c>
      <c r="C36" s="96" t="s">
        <v>1008</v>
      </c>
      <c r="D36" s="96" t="str">
        <f t="shared" si="0"/>
        <v>アビックＢＢ</v>
      </c>
      <c r="F36" s="98" t="str">
        <f t="shared" si="4"/>
        <v>あ３２</v>
      </c>
      <c r="G36" s="96" t="str">
        <f t="shared" si="5"/>
        <v>法戸義也</v>
      </c>
      <c r="H36" s="105" t="str">
        <f t="shared" si="2"/>
        <v>アビックＢＢ</v>
      </c>
      <c r="I36" s="105" t="s">
        <v>231</v>
      </c>
      <c r="J36" s="257">
        <v>1983</v>
      </c>
      <c r="K36" s="104">
        <f>IF(J36="","",(2023-J36))</f>
        <v>40</v>
      </c>
      <c r="L36" s="98" t="str">
        <f t="shared" si="1"/>
        <v>OK</v>
      </c>
      <c r="M36" s="100" t="s">
        <v>429</v>
      </c>
    </row>
    <row r="37" spans="1:14" customFormat="1">
      <c r="A37" s="96"/>
      <c r="B37" s="96"/>
      <c r="C37" s="96"/>
      <c r="D37" s="96"/>
      <c r="F37" s="98"/>
      <c r="G37" s="96"/>
      <c r="H37" s="105"/>
      <c r="I37" s="105"/>
      <c r="J37" s="257"/>
      <c r="K37" s="104"/>
      <c r="L37" s="98"/>
      <c r="M37" s="100"/>
    </row>
    <row r="38" spans="1:14" customFormat="1">
      <c r="A38" s="96"/>
      <c r="B38" s="96"/>
      <c r="C38" s="96"/>
      <c r="D38" s="96"/>
      <c r="F38" s="98"/>
      <c r="G38" s="96"/>
      <c r="H38" s="105"/>
      <c r="I38" s="105"/>
      <c r="J38" s="257"/>
      <c r="K38" s="104"/>
      <c r="L38" s="98"/>
      <c r="M38" s="100"/>
    </row>
    <row r="39" spans="1:14" customFormat="1">
      <c r="A39" s="96"/>
      <c r="B39" s="96"/>
      <c r="C39" s="96"/>
      <c r="D39" s="96"/>
      <c r="F39" s="98"/>
      <c r="G39" s="96"/>
      <c r="H39" s="105"/>
      <c r="I39" s="105"/>
      <c r="J39" s="257"/>
      <c r="K39" s="104"/>
      <c r="L39" s="98"/>
      <c r="M39" s="100"/>
    </row>
    <row r="40" spans="1:14" customFormat="1">
      <c r="B40" s="522" t="s">
        <v>1009</v>
      </c>
      <c r="C40" s="522"/>
      <c r="D40" s="538" t="s">
        <v>1010</v>
      </c>
      <c r="E40" s="534"/>
      <c r="F40" s="534"/>
      <c r="G40" s="96"/>
      <c r="H40" s="105"/>
      <c r="I40" s="105"/>
      <c r="J40" s="103"/>
      <c r="K40" s="103"/>
      <c r="L40" s="98" t="str">
        <f>IF(G40="","",IF(COUNTIF($G$1:$G$6,G40)&gt;1,"2重登録","OK"))</f>
        <v/>
      </c>
      <c r="M40" s="96"/>
      <c r="N40" s="254"/>
    </row>
    <row r="41" spans="1:14" customFormat="1">
      <c r="A41" s="96"/>
      <c r="B41" s="522"/>
      <c r="C41" s="522"/>
      <c r="D41" s="534"/>
      <c r="E41" s="534"/>
      <c r="F41" s="534"/>
      <c r="G41" s="96"/>
      <c r="H41" s="96" t="s">
        <v>227</v>
      </c>
      <c r="I41" s="522" t="s">
        <v>228</v>
      </c>
      <c r="J41" s="522"/>
      <c r="K41" s="522"/>
      <c r="L41" s="98"/>
      <c r="M41" s="96"/>
      <c r="N41" s="254"/>
    </row>
    <row r="42" spans="1:14" customFormat="1">
      <c r="A42" s="96"/>
      <c r="B42" s="116" t="s">
        <v>1011</v>
      </c>
      <c r="C42" s="96"/>
      <c r="D42" s="1" t="s">
        <v>229</v>
      </c>
      <c r="E42" s="96"/>
      <c r="F42" s="96"/>
      <c r="G42" s="96"/>
      <c r="H42" s="99">
        <f>COUNTIF(M44:M75,"東近江市")</f>
        <v>9</v>
      </c>
      <c r="I42" s="523">
        <f>H42/COUNTA(M44:M71)</f>
        <v>0.32142857142857145</v>
      </c>
      <c r="J42" s="523"/>
      <c r="K42" s="523"/>
      <c r="L42" s="98"/>
      <c r="M42" s="96"/>
      <c r="N42" s="254"/>
    </row>
    <row r="43" spans="1:14" customFormat="1">
      <c r="A43" s="96"/>
      <c r="B43" s="116" t="s">
        <v>1011</v>
      </c>
      <c r="C43" s="116"/>
      <c r="D43" s="117" t="s">
        <v>230</v>
      </c>
      <c r="E43" s="96"/>
      <c r="F43" s="96"/>
      <c r="G43" s="96"/>
      <c r="H43" s="96"/>
      <c r="I43" s="105"/>
      <c r="J43" s="103"/>
      <c r="K43" s="104"/>
      <c r="L43" s="98"/>
      <c r="M43" s="96"/>
      <c r="N43" s="254"/>
    </row>
    <row r="44" spans="1:14" customFormat="1">
      <c r="A44" s="118" t="s">
        <v>1012</v>
      </c>
      <c r="B44" s="263" t="s">
        <v>338</v>
      </c>
      <c r="C44" s="263" t="s">
        <v>339</v>
      </c>
      <c r="D44" s="116" t="s">
        <v>1011</v>
      </c>
      <c r="E44" s="118"/>
      <c r="F44" s="96" t="str">
        <f t="shared" ref="F44:F53" si="6">A44</f>
        <v>あぷ01</v>
      </c>
      <c r="G44" s="96" t="str">
        <f t="shared" ref="G44:G53" si="7">B44&amp;C44</f>
        <v>杉山邦夫</v>
      </c>
      <c r="H44" s="116" t="s">
        <v>1011</v>
      </c>
      <c r="I44" s="118" t="s">
        <v>231</v>
      </c>
      <c r="J44" s="118">
        <v>1950</v>
      </c>
      <c r="K44" s="104">
        <f>IF(J44="","",(2023-J44))</f>
        <v>73</v>
      </c>
      <c r="L44" s="98" t="str">
        <f t="shared" ref="L44:L51" si="8">IF(G44="","",IF(COUNTIF($G$7:$G$558,G44)&gt;1,"2重登録","OK"))</f>
        <v>OK</v>
      </c>
      <c r="M44" s="118" t="s">
        <v>316</v>
      </c>
      <c r="N44" s="254">
        <v>1</v>
      </c>
    </row>
    <row r="45" spans="1:14" customFormat="1">
      <c r="A45" s="118" t="s">
        <v>1013</v>
      </c>
      <c r="B45" s="263" t="s">
        <v>302</v>
      </c>
      <c r="C45" s="263" t="s">
        <v>340</v>
      </c>
      <c r="D45" s="116" t="s">
        <v>1011</v>
      </c>
      <c r="E45" s="118"/>
      <c r="F45" s="96" t="str">
        <f t="shared" si="6"/>
        <v>あぷ０２</v>
      </c>
      <c r="G45" s="96" t="str">
        <f t="shared" si="7"/>
        <v>川上英二</v>
      </c>
      <c r="H45" s="116" t="s">
        <v>1011</v>
      </c>
      <c r="I45" s="118" t="s">
        <v>231</v>
      </c>
      <c r="J45" s="118">
        <v>1963</v>
      </c>
      <c r="K45" s="104">
        <f t="shared" ref="K45:K73" si="9">IF(J45="","",(2023-J45))</f>
        <v>60</v>
      </c>
      <c r="L45" s="98" t="str">
        <f t="shared" si="8"/>
        <v>OK</v>
      </c>
      <c r="M45" s="264" t="s">
        <v>18</v>
      </c>
      <c r="N45" s="254">
        <v>2</v>
      </c>
    </row>
    <row r="46" spans="1:14" customFormat="1">
      <c r="A46" s="118" t="s">
        <v>1014</v>
      </c>
      <c r="B46" s="263" t="s">
        <v>341</v>
      </c>
      <c r="C46" s="263" t="s">
        <v>342</v>
      </c>
      <c r="D46" s="116" t="s">
        <v>1011</v>
      </c>
      <c r="E46" s="118"/>
      <c r="F46" s="96" t="str">
        <f t="shared" si="6"/>
        <v>あぷ03</v>
      </c>
      <c r="G46" s="96" t="str">
        <f t="shared" si="7"/>
        <v>泉谷純也</v>
      </c>
      <c r="H46" s="116" t="s">
        <v>1011</v>
      </c>
      <c r="I46" s="118" t="s">
        <v>231</v>
      </c>
      <c r="J46" s="118">
        <v>1982</v>
      </c>
      <c r="K46" s="104">
        <f t="shared" si="9"/>
        <v>41</v>
      </c>
      <c r="L46" s="98" t="str">
        <f t="shared" si="8"/>
        <v>OK</v>
      </c>
      <c r="M46" s="264" t="s">
        <v>18</v>
      </c>
      <c r="N46" s="254">
        <v>3</v>
      </c>
    </row>
    <row r="47" spans="1:14" customFormat="1">
      <c r="A47" s="118" t="s">
        <v>1015</v>
      </c>
      <c r="B47" s="263" t="s">
        <v>289</v>
      </c>
      <c r="C47" s="263" t="s">
        <v>343</v>
      </c>
      <c r="D47" s="116" t="s">
        <v>1011</v>
      </c>
      <c r="E47" s="118"/>
      <c r="F47" s="96" t="str">
        <f t="shared" si="6"/>
        <v>あぷ04</v>
      </c>
      <c r="G47" s="96" t="str">
        <f t="shared" si="7"/>
        <v>浅田隆昭</v>
      </c>
      <c r="H47" s="116" t="s">
        <v>1011</v>
      </c>
      <c r="I47" s="118" t="s">
        <v>231</v>
      </c>
      <c r="J47" s="118">
        <v>1964</v>
      </c>
      <c r="K47" s="104">
        <f t="shared" si="9"/>
        <v>59</v>
      </c>
      <c r="L47" s="98" t="str">
        <f t="shared" si="8"/>
        <v>OK</v>
      </c>
      <c r="M47" s="118" t="s">
        <v>237</v>
      </c>
      <c r="N47" s="254">
        <v>4</v>
      </c>
    </row>
    <row r="48" spans="1:14" customFormat="1">
      <c r="A48" s="118" t="s">
        <v>1016</v>
      </c>
      <c r="B48" s="263" t="s">
        <v>344</v>
      </c>
      <c r="C48" s="263" t="s">
        <v>345</v>
      </c>
      <c r="D48" s="116" t="s">
        <v>1011</v>
      </c>
      <c r="E48" s="118"/>
      <c r="F48" s="96" t="str">
        <f t="shared" si="6"/>
        <v>あぷ05</v>
      </c>
      <c r="G48" s="96" t="str">
        <f t="shared" si="7"/>
        <v>森永洋介</v>
      </c>
      <c r="H48" s="116" t="s">
        <v>1011</v>
      </c>
      <c r="I48" s="118" t="s">
        <v>231</v>
      </c>
      <c r="J48" s="118">
        <v>1986</v>
      </c>
      <c r="K48" s="104">
        <f t="shared" si="9"/>
        <v>37</v>
      </c>
      <c r="L48" s="98" t="str">
        <f t="shared" si="8"/>
        <v>OK</v>
      </c>
      <c r="M48" s="118" t="s">
        <v>235</v>
      </c>
      <c r="N48" s="254">
        <v>5</v>
      </c>
    </row>
    <row r="49" spans="1:14" customFormat="1">
      <c r="A49" s="118" t="s">
        <v>1017</v>
      </c>
      <c r="B49" s="263" t="s">
        <v>346</v>
      </c>
      <c r="C49" s="263" t="s">
        <v>347</v>
      </c>
      <c r="D49" s="116" t="s">
        <v>1011</v>
      </c>
      <c r="E49" s="118"/>
      <c r="F49" s="96" t="str">
        <f t="shared" si="6"/>
        <v>あぷ06</v>
      </c>
      <c r="G49" s="96" t="str">
        <f t="shared" si="7"/>
        <v>辰巳悟朗</v>
      </c>
      <c r="H49" s="116" t="s">
        <v>1011</v>
      </c>
      <c r="I49" s="118" t="s">
        <v>231</v>
      </c>
      <c r="J49" s="118">
        <v>1974</v>
      </c>
      <c r="K49" s="104">
        <f t="shared" si="9"/>
        <v>49</v>
      </c>
      <c r="L49" s="98" t="str">
        <f t="shared" si="8"/>
        <v>OK</v>
      </c>
      <c r="M49" s="118" t="s">
        <v>652</v>
      </c>
      <c r="N49" s="254">
        <v>6</v>
      </c>
    </row>
    <row r="50" spans="1:14" customFormat="1">
      <c r="A50" s="118" t="s">
        <v>1018</v>
      </c>
      <c r="B50" s="265" t="s">
        <v>898</v>
      </c>
      <c r="C50" s="265" t="s">
        <v>899</v>
      </c>
      <c r="D50" s="116" t="s">
        <v>1011</v>
      </c>
      <c r="F50" s="96" t="str">
        <f t="shared" si="6"/>
        <v>あぷ07</v>
      </c>
      <c r="G50" s="100" t="str">
        <f t="shared" si="7"/>
        <v>川上美弥子</v>
      </c>
      <c r="H50" s="116" t="s">
        <v>1011</v>
      </c>
      <c r="I50" s="265" t="s">
        <v>234</v>
      </c>
      <c r="J50" s="1">
        <v>1971</v>
      </c>
      <c r="K50" s="104">
        <f t="shared" si="9"/>
        <v>52</v>
      </c>
      <c r="L50" s="1" t="str">
        <f t="shared" si="8"/>
        <v>OK</v>
      </c>
      <c r="M50" s="266" t="s">
        <v>18</v>
      </c>
      <c r="N50" s="254">
        <v>7</v>
      </c>
    </row>
    <row r="51" spans="1:14" customFormat="1">
      <c r="A51" s="118" t="s">
        <v>1019</v>
      </c>
      <c r="B51" s="267" t="s">
        <v>901</v>
      </c>
      <c r="C51" s="267" t="s">
        <v>902</v>
      </c>
      <c r="D51" s="116" t="s">
        <v>1011</v>
      </c>
      <c r="E51" s="100"/>
      <c r="F51" s="96" t="str">
        <f t="shared" si="6"/>
        <v>あぷ08</v>
      </c>
      <c r="G51" s="267" t="str">
        <f t="shared" si="7"/>
        <v>大塚陽</v>
      </c>
      <c r="H51" s="116" t="s">
        <v>1011</v>
      </c>
      <c r="I51" s="116" t="s">
        <v>472</v>
      </c>
      <c r="J51" s="268">
        <v>1985</v>
      </c>
      <c r="K51" s="104">
        <f t="shared" si="9"/>
        <v>38</v>
      </c>
      <c r="L51" s="98" t="str">
        <f t="shared" si="8"/>
        <v>OK</v>
      </c>
      <c r="M51" s="118" t="s">
        <v>429</v>
      </c>
      <c r="N51" s="254">
        <v>8</v>
      </c>
    </row>
    <row r="52" spans="1:14" customFormat="1">
      <c r="A52" s="118" t="s">
        <v>1020</v>
      </c>
      <c r="B52" s="267" t="s">
        <v>903</v>
      </c>
      <c r="C52" s="267" t="s">
        <v>904</v>
      </c>
      <c r="D52" s="116" t="s">
        <v>1011</v>
      </c>
      <c r="E52" s="100"/>
      <c r="F52" s="96" t="str">
        <f t="shared" si="6"/>
        <v>あぷ09</v>
      </c>
      <c r="G52" s="267" t="str">
        <f t="shared" si="7"/>
        <v>山内雄平</v>
      </c>
      <c r="H52" s="116" t="s">
        <v>1011</v>
      </c>
      <c r="I52" s="116" t="s">
        <v>472</v>
      </c>
      <c r="J52" s="268">
        <v>1989</v>
      </c>
      <c r="K52" s="104">
        <f t="shared" si="9"/>
        <v>34</v>
      </c>
      <c r="L52" s="98" t="str">
        <f>IF(G52="","",IF(COUNTIF($G$7:$G$557,G52)&gt;1,"2重登録","OK"))</f>
        <v>OK</v>
      </c>
      <c r="M52" s="264" t="s">
        <v>440</v>
      </c>
      <c r="N52" s="254">
        <v>9</v>
      </c>
    </row>
    <row r="53" spans="1:14" customFormat="1">
      <c r="A53" s="118" t="s">
        <v>1021</v>
      </c>
      <c r="B53" s="263" t="s">
        <v>338</v>
      </c>
      <c r="C53" s="263" t="s">
        <v>909</v>
      </c>
      <c r="D53" s="116" t="s">
        <v>1011</v>
      </c>
      <c r="E53" s="118"/>
      <c r="F53" s="96" t="str">
        <f t="shared" si="6"/>
        <v>あぷ10</v>
      </c>
      <c r="G53" s="96" t="str">
        <f t="shared" si="7"/>
        <v>杉山春澄</v>
      </c>
      <c r="H53" s="116" t="s">
        <v>1011</v>
      </c>
      <c r="I53" s="118" t="s">
        <v>231</v>
      </c>
      <c r="J53" s="118">
        <v>2004</v>
      </c>
      <c r="K53" s="104">
        <f t="shared" si="9"/>
        <v>19</v>
      </c>
      <c r="L53" s="98" t="str">
        <f>IF(G53="","",IF(COUNTIF($G$7:$G$558,G53)&gt;1,"2重登録","OK"))</f>
        <v>OK</v>
      </c>
      <c r="M53" s="118" t="s">
        <v>652</v>
      </c>
      <c r="N53" s="254">
        <v>10</v>
      </c>
    </row>
    <row r="54" spans="1:14" customFormat="1">
      <c r="A54" s="118" t="s">
        <v>1022</v>
      </c>
      <c r="B54" s="269" t="s">
        <v>905</v>
      </c>
      <c r="C54" s="269" t="s">
        <v>906</v>
      </c>
      <c r="D54" s="116" t="s">
        <v>1011</v>
      </c>
      <c r="E54" s="100"/>
      <c r="F54" s="96" t="str">
        <f>A54</f>
        <v>あぷ11</v>
      </c>
      <c r="G54" s="267" t="str">
        <f>B54&amp;C54</f>
        <v>木村美香</v>
      </c>
      <c r="H54" s="116" t="s">
        <v>1011</v>
      </c>
      <c r="I54" s="265" t="s">
        <v>234</v>
      </c>
      <c r="J54" s="268">
        <v>1962</v>
      </c>
      <c r="K54" s="104">
        <f t="shared" si="9"/>
        <v>61</v>
      </c>
      <c r="L54" s="98" t="str">
        <f>IF(G54="","",IF(COUNTIF($G$7:$G$558,G54)&gt;1,"2重登録","OK"))</f>
        <v>OK</v>
      </c>
      <c r="M54" s="118" t="s">
        <v>429</v>
      </c>
      <c r="N54" s="254">
        <v>11</v>
      </c>
    </row>
    <row r="55" spans="1:14" customFormat="1">
      <c r="A55" s="118" t="s">
        <v>1023</v>
      </c>
      <c r="B55" s="269" t="s">
        <v>907</v>
      </c>
      <c r="C55" s="269" t="s">
        <v>908</v>
      </c>
      <c r="D55" s="116" t="s">
        <v>1011</v>
      </c>
      <c r="E55" s="100"/>
      <c r="F55" s="96" t="str">
        <f>A55</f>
        <v>あぷ12</v>
      </c>
      <c r="G55" s="267" t="str">
        <f>B55&amp;C55</f>
        <v>梶木和子</v>
      </c>
      <c r="H55" s="116" t="s">
        <v>1011</v>
      </c>
      <c r="I55" s="265" t="s">
        <v>234</v>
      </c>
      <c r="J55" s="268">
        <v>1960</v>
      </c>
      <c r="K55" s="104">
        <f t="shared" si="9"/>
        <v>63</v>
      </c>
      <c r="L55" s="98" t="str">
        <f t="shared" ref="L55:L73" si="10">IF(G55="","",IF(COUNTIF($G$7:$G$557,G55)&gt;1,"2重登録","OK"))</f>
        <v>OK</v>
      </c>
      <c r="M55" s="118" t="s">
        <v>652</v>
      </c>
      <c r="N55" s="254">
        <v>12</v>
      </c>
    </row>
    <row r="56" spans="1:14" customFormat="1">
      <c r="A56" s="118" t="s">
        <v>1024</v>
      </c>
      <c r="B56" s="108" t="s">
        <v>1025</v>
      </c>
      <c r="C56" s="108" t="s">
        <v>1026</v>
      </c>
      <c r="D56" s="116" t="s">
        <v>1011</v>
      </c>
      <c r="E56" s="96"/>
      <c r="F56" s="96" t="str">
        <f t="shared" ref="F56:F73" si="11">A56</f>
        <v>あぷ13</v>
      </c>
      <c r="G56" s="267" t="str">
        <f t="shared" ref="G56:G73" si="12">B56&amp;C56</f>
        <v>日高眞規子</v>
      </c>
      <c r="H56" s="116" t="s">
        <v>1011</v>
      </c>
      <c r="I56" s="265" t="s">
        <v>234</v>
      </c>
      <c r="J56" s="103">
        <v>1963</v>
      </c>
      <c r="K56" s="104">
        <f t="shared" si="9"/>
        <v>60</v>
      </c>
      <c r="L56" s="98" t="str">
        <f t="shared" si="10"/>
        <v>OK</v>
      </c>
      <c r="M56" s="96" t="s">
        <v>436</v>
      </c>
      <c r="N56" s="254">
        <v>13</v>
      </c>
    </row>
    <row r="57" spans="1:14" customFormat="1">
      <c r="A57" s="118" t="s">
        <v>1027</v>
      </c>
      <c r="B57" s="96" t="s">
        <v>1028</v>
      </c>
      <c r="C57" s="96" t="s">
        <v>1029</v>
      </c>
      <c r="D57" s="116" t="s">
        <v>1011</v>
      </c>
      <c r="E57" s="96"/>
      <c r="F57" s="96" t="str">
        <f t="shared" si="11"/>
        <v>あぷ14</v>
      </c>
      <c r="G57" s="267" t="str">
        <f t="shared" si="12"/>
        <v>長谷出浩</v>
      </c>
      <c r="H57" s="116" t="s">
        <v>1011</v>
      </c>
      <c r="I57" s="96" t="s">
        <v>472</v>
      </c>
      <c r="J57" s="103">
        <v>1960</v>
      </c>
      <c r="K57" s="104">
        <f t="shared" si="9"/>
        <v>63</v>
      </c>
      <c r="L57" s="98" t="str">
        <f t="shared" si="10"/>
        <v>OK</v>
      </c>
      <c r="M57" s="266" t="s">
        <v>18</v>
      </c>
      <c r="N57" s="254">
        <v>14</v>
      </c>
    </row>
    <row r="58" spans="1:14" customFormat="1">
      <c r="A58" s="118" t="s">
        <v>1030</v>
      </c>
      <c r="B58" s="108" t="s">
        <v>1031</v>
      </c>
      <c r="C58" s="269" t="s">
        <v>1032</v>
      </c>
      <c r="D58" s="116" t="s">
        <v>1011</v>
      </c>
      <c r="E58" s="96"/>
      <c r="F58" s="96" t="str">
        <f t="shared" si="11"/>
        <v>あぷ15</v>
      </c>
      <c r="G58" s="267" t="str">
        <f t="shared" si="12"/>
        <v>本池清子</v>
      </c>
      <c r="H58" s="116" t="s">
        <v>1011</v>
      </c>
      <c r="I58" s="96" t="s">
        <v>234</v>
      </c>
      <c r="J58" s="103">
        <v>1967</v>
      </c>
      <c r="K58" s="104">
        <f t="shared" si="9"/>
        <v>56</v>
      </c>
      <c r="L58" s="98" t="str">
        <f t="shared" si="10"/>
        <v>OK</v>
      </c>
      <c r="M58" s="118" t="s">
        <v>316</v>
      </c>
      <c r="N58" s="254">
        <v>15</v>
      </c>
    </row>
    <row r="59" spans="1:14" customFormat="1">
      <c r="A59" s="118" t="s">
        <v>1033</v>
      </c>
      <c r="B59" s="96" t="s">
        <v>601</v>
      </c>
      <c r="C59" s="96" t="s">
        <v>1034</v>
      </c>
      <c r="D59" s="116" t="s">
        <v>1011</v>
      </c>
      <c r="E59" s="96"/>
      <c r="F59" s="96" t="str">
        <f t="shared" si="11"/>
        <v>あぷ16</v>
      </c>
      <c r="G59" s="267" t="str">
        <f t="shared" si="12"/>
        <v>奥田純也</v>
      </c>
      <c r="H59" s="116" t="s">
        <v>1011</v>
      </c>
      <c r="I59" s="96" t="s">
        <v>472</v>
      </c>
      <c r="J59" s="103">
        <v>1963</v>
      </c>
      <c r="K59" s="104">
        <f t="shared" si="9"/>
        <v>60</v>
      </c>
      <c r="L59" s="98" t="str">
        <f t="shared" si="10"/>
        <v>OK</v>
      </c>
      <c r="M59" s="266" t="s">
        <v>18</v>
      </c>
      <c r="N59" s="254">
        <v>16</v>
      </c>
    </row>
    <row r="60" spans="1:14" customFormat="1">
      <c r="A60" s="118" t="s">
        <v>1035</v>
      </c>
      <c r="B60" s="108" t="s">
        <v>1036</v>
      </c>
      <c r="C60" s="108" t="s">
        <v>1037</v>
      </c>
      <c r="D60" s="116" t="s">
        <v>1011</v>
      </c>
      <c r="E60" s="96"/>
      <c r="F60" s="96" t="str">
        <f t="shared" si="11"/>
        <v>あぷ17</v>
      </c>
      <c r="G60" s="267" t="str">
        <f t="shared" si="12"/>
        <v>村田朋子</v>
      </c>
      <c r="H60" s="116" t="s">
        <v>1011</v>
      </c>
      <c r="I60" s="108" t="s">
        <v>496</v>
      </c>
      <c r="J60" s="103">
        <v>1959</v>
      </c>
      <c r="K60" s="104">
        <f t="shared" si="9"/>
        <v>64</v>
      </c>
      <c r="L60" s="98" t="str">
        <f t="shared" si="10"/>
        <v>OK</v>
      </c>
      <c r="M60" s="266" t="s">
        <v>18</v>
      </c>
      <c r="N60" s="254">
        <v>17</v>
      </c>
    </row>
    <row r="61" spans="1:14" customFormat="1">
      <c r="A61" s="118" t="s">
        <v>1038</v>
      </c>
      <c r="B61" s="108" t="s">
        <v>3</v>
      </c>
      <c r="C61" s="108" t="s">
        <v>1039</v>
      </c>
      <c r="D61" s="116" t="s">
        <v>1011</v>
      </c>
      <c r="E61" s="96"/>
      <c r="F61" s="96" t="str">
        <f t="shared" si="11"/>
        <v>あぷ18</v>
      </c>
      <c r="G61" s="267" t="str">
        <f t="shared" si="12"/>
        <v>村田理恵子</v>
      </c>
      <c r="H61" s="116" t="s">
        <v>1011</v>
      </c>
      <c r="I61" s="108" t="s">
        <v>496</v>
      </c>
      <c r="J61" s="103">
        <v>1979</v>
      </c>
      <c r="K61" s="104">
        <f t="shared" si="9"/>
        <v>44</v>
      </c>
      <c r="L61" s="98" t="str">
        <f t="shared" si="10"/>
        <v>OK</v>
      </c>
      <c r="M61" s="266" t="s">
        <v>18</v>
      </c>
      <c r="N61" s="254">
        <v>18</v>
      </c>
    </row>
    <row r="62" spans="1:14" customFormat="1">
      <c r="A62" s="118" t="s">
        <v>1040</v>
      </c>
      <c r="B62" s="96" t="s">
        <v>1041</v>
      </c>
      <c r="C62" s="96" t="s">
        <v>1042</v>
      </c>
      <c r="D62" s="116" t="s">
        <v>1011</v>
      </c>
      <c r="E62" s="96"/>
      <c r="F62" s="96" t="str">
        <f t="shared" si="11"/>
        <v>あぷ19</v>
      </c>
      <c r="G62" s="267" t="str">
        <f t="shared" si="12"/>
        <v>竹村治</v>
      </c>
      <c r="H62" s="116" t="s">
        <v>1011</v>
      </c>
      <c r="I62" s="96" t="s">
        <v>472</v>
      </c>
      <c r="J62" s="103">
        <v>1961</v>
      </c>
      <c r="K62" s="104">
        <f t="shared" si="9"/>
        <v>62</v>
      </c>
      <c r="L62" s="98" t="str">
        <f t="shared" si="10"/>
        <v>OK</v>
      </c>
      <c r="M62" s="96" t="s">
        <v>518</v>
      </c>
      <c r="N62" s="254">
        <v>19</v>
      </c>
    </row>
    <row r="63" spans="1:14" customFormat="1">
      <c r="A63" s="118" t="s">
        <v>1043</v>
      </c>
      <c r="B63" s="96" t="s">
        <v>1044</v>
      </c>
      <c r="C63" s="96" t="s">
        <v>1045</v>
      </c>
      <c r="D63" s="116" t="s">
        <v>1011</v>
      </c>
      <c r="E63" s="96"/>
      <c r="F63" s="96" t="str">
        <f t="shared" si="11"/>
        <v>あぷ20</v>
      </c>
      <c r="G63" s="267" t="str">
        <f t="shared" si="12"/>
        <v>木村誠</v>
      </c>
      <c r="H63" s="116" t="s">
        <v>1011</v>
      </c>
      <c r="I63" s="96" t="s">
        <v>472</v>
      </c>
      <c r="J63" s="103">
        <v>1968</v>
      </c>
      <c r="K63" s="104">
        <f t="shared" si="9"/>
        <v>55</v>
      </c>
      <c r="L63" s="98" t="str">
        <f t="shared" si="10"/>
        <v>OK</v>
      </c>
      <c r="M63" s="96" t="s">
        <v>406</v>
      </c>
      <c r="N63" s="254">
        <v>20</v>
      </c>
    </row>
    <row r="64" spans="1:14" customFormat="1">
      <c r="A64" s="118" t="s">
        <v>1046</v>
      </c>
      <c r="B64" s="108" t="s">
        <v>1044</v>
      </c>
      <c r="C64" s="108" t="s">
        <v>1047</v>
      </c>
      <c r="D64" s="116" t="s">
        <v>1011</v>
      </c>
      <c r="E64" s="96"/>
      <c r="F64" s="96" t="str">
        <f t="shared" si="11"/>
        <v>あぷ21</v>
      </c>
      <c r="G64" s="267" t="str">
        <f t="shared" si="12"/>
        <v>木村容子</v>
      </c>
      <c r="H64" s="116" t="s">
        <v>1011</v>
      </c>
      <c r="I64" s="96" t="s">
        <v>496</v>
      </c>
      <c r="J64" s="103">
        <v>1967</v>
      </c>
      <c r="K64" s="104">
        <f t="shared" si="9"/>
        <v>56</v>
      </c>
      <c r="L64" s="98" t="str">
        <f t="shared" si="10"/>
        <v>OK</v>
      </c>
      <c r="M64" s="96" t="s">
        <v>406</v>
      </c>
      <c r="N64" s="254">
        <v>21</v>
      </c>
    </row>
    <row r="65" spans="1:17" customFormat="1">
      <c r="A65" s="118" t="s">
        <v>1048</v>
      </c>
      <c r="B65" s="96" t="s">
        <v>588</v>
      </c>
      <c r="C65" s="96" t="s">
        <v>1049</v>
      </c>
      <c r="D65" s="116" t="s">
        <v>1011</v>
      </c>
      <c r="E65" s="96"/>
      <c r="F65" s="96" t="str">
        <f t="shared" si="11"/>
        <v>あぷ22</v>
      </c>
      <c r="G65" s="267" t="str">
        <f t="shared" si="12"/>
        <v>森謙太郎</v>
      </c>
      <c r="H65" s="116" t="s">
        <v>1011</v>
      </c>
      <c r="I65" s="96" t="s">
        <v>472</v>
      </c>
      <c r="J65" s="103">
        <v>1989</v>
      </c>
      <c r="K65" s="104">
        <f t="shared" si="9"/>
        <v>34</v>
      </c>
      <c r="L65" s="98" t="str">
        <f t="shared" si="10"/>
        <v>OK</v>
      </c>
      <c r="M65" s="96" t="s">
        <v>1050</v>
      </c>
      <c r="N65" s="254">
        <v>22</v>
      </c>
    </row>
    <row r="66" spans="1:17" customFormat="1">
      <c r="A66" s="118" t="s">
        <v>1051</v>
      </c>
      <c r="B66" s="96" t="s">
        <v>1052</v>
      </c>
      <c r="C66" s="96" t="s">
        <v>1053</v>
      </c>
      <c r="D66" s="116" t="s">
        <v>1011</v>
      </c>
      <c r="E66" s="96"/>
      <c r="F66" s="96" t="str">
        <f t="shared" si="11"/>
        <v>あぷ23</v>
      </c>
      <c r="G66" s="267" t="str">
        <f t="shared" si="12"/>
        <v>下地昭徹</v>
      </c>
      <c r="H66" s="116" t="s">
        <v>1011</v>
      </c>
      <c r="I66" s="96" t="s">
        <v>472</v>
      </c>
      <c r="J66" s="103">
        <v>1977</v>
      </c>
      <c r="K66" s="104">
        <f t="shared" si="9"/>
        <v>46</v>
      </c>
      <c r="L66" s="98" t="str">
        <f t="shared" si="10"/>
        <v>OK</v>
      </c>
      <c r="M66" s="96" t="s">
        <v>1050</v>
      </c>
      <c r="N66" s="254">
        <v>23</v>
      </c>
    </row>
    <row r="67" spans="1:17" customFormat="1">
      <c r="A67" s="118" t="s">
        <v>1054</v>
      </c>
      <c r="B67" s="96" t="s">
        <v>1055</v>
      </c>
      <c r="C67" s="96" t="s">
        <v>1056</v>
      </c>
      <c r="D67" s="116" t="s">
        <v>1011</v>
      </c>
      <c r="E67" s="96"/>
      <c r="F67" s="96" t="str">
        <f t="shared" si="11"/>
        <v>あぷ24</v>
      </c>
      <c r="G67" s="267" t="str">
        <f t="shared" si="12"/>
        <v>服部龍優</v>
      </c>
      <c r="H67" s="116" t="s">
        <v>1011</v>
      </c>
      <c r="I67" s="96" t="s">
        <v>472</v>
      </c>
      <c r="J67" s="103">
        <v>1997</v>
      </c>
      <c r="K67" s="104">
        <f t="shared" si="9"/>
        <v>26</v>
      </c>
      <c r="L67" s="98" t="str">
        <f t="shared" si="10"/>
        <v>OK</v>
      </c>
      <c r="M67" s="96" t="s">
        <v>1057</v>
      </c>
      <c r="N67" s="254">
        <v>24</v>
      </c>
    </row>
    <row r="68" spans="1:17" customFormat="1">
      <c r="A68" s="118" t="s">
        <v>1058</v>
      </c>
      <c r="B68" s="96" t="s">
        <v>1059</v>
      </c>
      <c r="C68" s="96" t="s">
        <v>1060</v>
      </c>
      <c r="D68" s="116" t="s">
        <v>1011</v>
      </c>
      <c r="E68" s="96"/>
      <c r="F68" s="96" t="str">
        <f t="shared" si="11"/>
        <v>あぷ25</v>
      </c>
      <c r="G68" s="267" t="str">
        <f t="shared" si="12"/>
        <v>齋藤波月</v>
      </c>
      <c r="H68" s="116" t="s">
        <v>1011</v>
      </c>
      <c r="I68" s="96" t="s">
        <v>472</v>
      </c>
      <c r="J68" s="103">
        <v>1997</v>
      </c>
      <c r="K68" s="104">
        <f t="shared" si="9"/>
        <v>26</v>
      </c>
      <c r="L68" s="98" t="str">
        <f t="shared" si="10"/>
        <v>OK</v>
      </c>
      <c r="M68" s="96" t="s">
        <v>1057</v>
      </c>
      <c r="N68" s="254">
        <v>25</v>
      </c>
    </row>
    <row r="69" spans="1:17" customFormat="1">
      <c r="A69" s="118" t="s">
        <v>1061</v>
      </c>
      <c r="B69" s="96" t="s">
        <v>1062</v>
      </c>
      <c r="C69" s="96" t="s">
        <v>1063</v>
      </c>
      <c r="D69" s="116" t="s">
        <v>1011</v>
      </c>
      <c r="E69" s="96"/>
      <c r="F69" s="96" t="str">
        <f t="shared" si="11"/>
        <v>あぷ26</v>
      </c>
      <c r="G69" s="267" t="str">
        <f t="shared" si="12"/>
        <v>古市雄哉</v>
      </c>
      <c r="H69" s="116" t="s">
        <v>1011</v>
      </c>
      <c r="I69" s="96" t="s">
        <v>472</v>
      </c>
      <c r="J69" s="103">
        <v>1997</v>
      </c>
      <c r="K69" s="104">
        <f t="shared" si="9"/>
        <v>26</v>
      </c>
      <c r="L69" s="98" t="str">
        <f t="shared" si="10"/>
        <v>OK</v>
      </c>
      <c r="M69" s="96" t="s">
        <v>1050</v>
      </c>
      <c r="N69" s="254">
        <v>26</v>
      </c>
    </row>
    <row r="70" spans="1:17" customFormat="1">
      <c r="A70" s="118" t="s">
        <v>1064</v>
      </c>
      <c r="B70" s="96" t="s">
        <v>1065</v>
      </c>
      <c r="C70" s="96" t="s">
        <v>1066</v>
      </c>
      <c r="D70" s="116" t="s">
        <v>1011</v>
      </c>
      <c r="E70" s="96"/>
      <c r="F70" s="96" t="str">
        <f t="shared" si="11"/>
        <v>あぷ27</v>
      </c>
      <c r="G70" s="267" t="str">
        <f t="shared" si="12"/>
        <v>大塚光稀</v>
      </c>
      <c r="H70" s="116" t="s">
        <v>1011</v>
      </c>
      <c r="I70" s="96" t="s">
        <v>472</v>
      </c>
      <c r="J70" s="103">
        <v>1999</v>
      </c>
      <c r="K70" s="104">
        <f t="shared" si="9"/>
        <v>24</v>
      </c>
      <c r="L70" s="98" t="str">
        <f t="shared" si="10"/>
        <v>OK</v>
      </c>
      <c r="M70" s="96" t="s">
        <v>1050</v>
      </c>
      <c r="N70" s="254">
        <v>27</v>
      </c>
    </row>
    <row r="71" spans="1:17" customFormat="1">
      <c r="A71" s="118" t="s">
        <v>1067</v>
      </c>
      <c r="B71" s="96" t="s">
        <v>1068</v>
      </c>
      <c r="C71" s="96" t="s">
        <v>1069</v>
      </c>
      <c r="D71" s="116" t="s">
        <v>1011</v>
      </c>
      <c r="E71" s="96"/>
      <c r="F71" s="96" t="str">
        <f t="shared" si="11"/>
        <v>あぷ28</v>
      </c>
      <c r="G71" s="267" t="str">
        <f t="shared" si="12"/>
        <v>東正隆</v>
      </c>
      <c r="H71" s="116" t="s">
        <v>1011</v>
      </c>
      <c r="I71" s="96" t="s">
        <v>472</v>
      </c>
      <c r="J71" s="103">
        <v>1965</v>
      </c>
      <c r="K71" s="104">
        <f t="shared" si="9"/>
        <v>58</v>
      </c>
      <c r="L71" s="98" t="str">
        <f t="shared" si="10"/>
        <v>OK</v>
      </c>
      <c r="M71" s="96" t="s">
        <v>652</v>
      </c>
      <c r="N71" s="254">
        <v>28</v>
      </c>
    </row>
    <row r="72" spans="1:17" customFormat="1">
      <c r="A72" s="118" t="s">
        <v>1070</v>
      </c>
      <c r="B72" s="96" t="s">
        <v>1071</v>
      </c>
      <c r="C72" s="96" t="s">
        <v>1072</v>
      </c>
      <c r="D72" s="116" t="s">
        <v>1011</v>
      </c>
      <c r="E72" s="96"/>
      <c r="F72" s="96" t="str">
        <f t="shared" si="11"/>
        <v>あぷ29</v>
      </c>
      <c r="G72" s="267" t="str">
        <f t="shared" si="12"/>
        <v>二ツ井裕也</v>
      </c>
      <c r="H72" s="116" t="s">
        <v>1011</v>
      </c>
      <c r="I72" s="96" t="s">
        <v>472</v>
      </c>
      <c r="J72" s="103">
        <v>1990</v>
      </c>
      <c r="K72" s="104">
        <f t="shared" si="9"/>
        <v>33</v>
      </c>
      <c r="L72" s="98" t="str">
        <f t="shared" si="10"/>
        <v>OK</v>
      </c>
      <c r="M72" s="96" t="s">
        <v>406</v>
      </c>
      <c r="N72" s="254">
        <v>29</v>
      </c>
    </row>
    <row r="73" spans="1:17" customFormat="1">
      <c r="A73" s="118" t="s">
        <v>1073</v>
      </c>
      <c r="B73" s="96" t="s">
        <v>1074</v>
      </c>
      <c r="C73" s="96" t="s">
        <v>875</v>
      </c>
      <c r="D73" s="116" t="s">
        <v>1011</v>
      </c>
      <c r="E73" s="96"/>
      <c r="F73" s="96" t="str">
        <f t="shared" si="11"/>
        <v>あぷ30</v>
      </c>
      <c r="G73" s="267" t="str">
        <f t="shared" si="12"/>
        <v>山崎豊</v>
      </c>
      <c r="H73" s="116" t="s">
        <v>1011</v>
      </c>
      <c r="I73" s="270" t="s">
        <v>472</v>
      </c>
      <c r="J73" s="271">
        <v>1975</v>
      </c>
      <c r="K73" s="272">
        <f t="shared" si="9"/>
        <v>48</v>
      </c>
      <c r="L73" s="98" t="str">
        <f t="shared" si="10"/>
        <v>OK</v>
      </c>
      <c r="M73" s="266" t="s">
        <v>18</v>
      </c>
      <c r="N73" s="254">
        <v>30</v>
      </c>
    </row>
    <row r="74" spans="1:17" customFormat="1">
      <c r="A74" s="96"/>
      <c r="B74" s="108"/>
      <c r="C74" s="108"/>
      <c r="D74" s="96"/>
      <c r="F74" s="98"/>
      <c r="G74" s="96"/>
      <c r="H74" s="105"/>
      <c r="I74" s="256"/>
      <c r="J74" s="257"/>
      <c r="K74" s="104"/>
      <c r="L74" s="98"/>
      <c r="M74" s="100"/>
    </row>
    <row r="75" spans="1:17" customFormat="1">
      <c r="A75" s="96"/>
      <c r="B75" s="108"/>
      <c r="C75" s="108"/>
      <c r="D75" s="96"/>
      <c r="F75" s="98"/>
      <c r="G75" s="96"/>
      <c r="H75" s="105"/>
      <c r="I75" s="256"/>
      <c r="J75" s="257"/>
      <c r="K75" s="104"/>
      <c r="L75" s="98"/>
      <c r="M75" s="100"/>
    </row>
    <row r="76" spans="1:17" s="97" customFormat="1">
      <c r="A76" s="169"/>
      <c r="B76" s="157"/>
      <c r="C76" s="157"/>
      <c r="D76" s="154"/>
      <c r="E76" s="127"/>
      <c r="F76" s="155"/>
      <c r="G76" s="154"/>
      <c r="H76" s="161"/>
      <c r="I76" s="161"/>
      <c r="J76" s="162"/>
      <c r="K76" s="159"/>
      <c r="L76" s="166" t="str">
        <f>IF(G76="","",IF(COUNTIF($G$15:$G$365,G76)&gt;1,"2重登録","OK"))</f>
        <v/>
      </c>
      <c r="M76" s="157"/>
      <c r="N76" s="127"/>
      <c r="O76" s="127"/>
      <c r="P76" s="127"/>
      <c r="Q76" s="127"/>
    </row>
    <row r="77" spans="1:17">
      <c r="A77" s="96"/>
      <c r="B77" s="525" t="s">
        <v>678</v>
      </c>
      <c r="C77" s="525"/>
      <c r="D77" s="521" t="s">
        <v>679</v>
      </c>
      <c r="E77" s="521"/>
      <c r="F77" s="521"/>
      <c r="G77" s="521"/>
      <c r="H77" s="96" t="s">
        <v>227</v>
      </c>
      <c r="I77" s="522" t="s">
        <v>228</v>
      </c>
      <c r="J77" s="522"/>
      <c r="K77" s="522"/>
      <c r="L77" s="98"/>
      <c r="M77" s="96"/>
      <c r="N77" s="96"/>
      <c r="O77" s="96"/>
      <c r="P77" s="96"/>
      <c r="Q77" s="96"/>
    </row>
    <row r="78" spans="1:17">
      <c r="A78" s="96"/>
      <c r="B78" s="525"/>
      <c r="C78" s="525"/>
      <c r="D78" s="521"/>
      <c r="E78" s="521"/>
      <c r="F78" s="521"/>
      <c r="G78" s="521"/>
      <c r="H78" s="273">
        <f>COUNTIF($M$80:$M$109,"東近江市")</f>
        <v>1</v>
      </c>
      <c r="I78" s="523">
        <f>H78/23</f>
        <v>4.3478260869565216E-2</v>
      </c>
      <c r="J78" s="523"/>
      <c r="K78" s="523"/>
      <c r="L78" s="98"/>
      <c r="M78" s="96"/>
      <c r="N78" s="96"/>
      <c r="O78" s="96"/>
      <c r="P78" s="96"/>
      <c r="Q78" s="96"/>
    </row>
    <row r="79" spans="1:17">
      <c r="A79" s="96"/>
      <c r="B79" s="100" t="s">
        <v>680</v>
      </c>
      <c r="C79" s="100"/>
      <c r="D79" s="101" t="s">
        <v>229</v>
      </c>
      <c r="E79" s="96"/>
      <c r="F79" s="98"/>
      <c r="G79" s="96"/>
      <c r="H79" s="96"/>
      <c r="I79" s="96"/>
      <c r="J79" s="103"/>
      <c r="K79" s="104" t="str">
        <f>IF(J79="","",(2012-J79))</f>
        <v/>
      </c>
      <c r="L79" s="98"/>
      <c r="M79" s="96"/>
      <c r="N79" s="96"/>
      <c r="O79" s="96"/>
      <c r="P79" s="96"/>
      <c r="Q79" s="96"/>
    </row>
    <row r="80" spans="1:17">
      <c r="A80" s="96"/>
      <c r="B80" s="524" t="s">
        <v>680</v>
      </c>
      <c r="C80" s="524"/>
      <c r="D80" s="96" t="s">
        <v>230</v>
      </c>
      <c r="E80" s="96"/>
      <c r="F80" s="98"/>
      <c r="G80" s="96"/>
      <c r="H80" s="96"/>
      <c r="I80" s="96"/>
      <c r="J80" s="103"/>
      <c r="K80" s="104" t="str">
        <f>IF(J80="","",(2012-J80))</f>
        <v/>
      </c>
      <c r="L80" s="98"/>
      <c r="M80" s="96"/>
      <c r="N80" s="96"/>
      <c r="O80" s="96"/>
      <c r="P80" s="96"/>
      <c r="Q80" s="96"/>
    </row>
    <row r="81" spans="1:17" s="108" customFormat="1" ht="18" customHeight="1">
      <c r="A81" s="96" t="s">
        <v>759</v>
      </c>
      <c r="B81" s="108" t="s">
        <v>761</v>
      </c>
      <c r="C81" s="108" t="s">
        <v>762</v>
      </c>
      <c r="D81" s="96" t="str">
        <f>$B$79</f>
        <v>アンヴァース</v>
      </c>
      <c r="E81" s="96"/>
      <c r="F81" s="119" t="str">
        <f>A81</f>
        <v>あん０１</v>
      </c>
      <c r="G81" s="96" t="str">
        <f>B81&amp;C81</f>
        <v>池田枝理</v>
      </c>
      <c r="H81" s="113" t="str">
        <f>$B$79</f>
        <v>アンヴァース</v>
      </c>
      <c r="I81" s="115" t="s">
        <v>420</v>
      </c>
      <c r="J81" s="103">
        <v>1986</v>
      </c>
      <c r="K81" s="274">
        <f t="shared" ref="K81:K108" si="13">IF(J81="","",(2023-J81))</f>
        <v>37</v>
      </c>
      <c r="L81" s="119" t="str">
        <f>IF(G81="","",IF(COUNTIF($G$5:$G$639,G81)&gt;1,"2重登録","OK"))</f>
        <v>OK</v>
      </c>
      <c r="M81" s="96" t="s">
        <v>400</v>
      </c>
    </row>
    <row r="82" spans="1:17" s="108" customFormat="1" ht="18" customHeight="1">
      <c r="A82" s="96" t="s">
        <v>760</v>
      </c>
      <c r="B82" s="108" t="s">
        <v>770</v>
      </c>
      <c r="C82" s="108" t="s">
        <v>771</v>
      </c>
      <c r="D82" s="96" t="str">
        <f t="shared" ref="D82:D108" si="14">$B$79</f>
        <v>アンヴァース</v>
      </c>
      <c r="E82" s="96"/>
      <c r="F82" s="119" t="str">
        <f>A82</f>
        <v>あん０２</v>
      </c>
      <c r="G82" s="96" t="str">
        <f>B82&amp;C82</f>
        <v>脇坂愛里</v>
      </c>
      <c r="H82" s="113" t="str">
        <f t="shared" ref="H82:H108" si="15">$B$79</f>
        <v>アンヴァース</v>
      </c>
      <c r="I82" s="115" t="s">
        <v>234</v>
      </c>
      <c r="J82" s="103">
        <v>1989</v>
      </c>
      <c r="K82" s="274">
        <f>IF(J82="","",(2023-J82))</f>
        <v>34</v>
      </c>
      <c r="L82" s="119" t="str">
        <f>IF(G82="","",IF(COUNTIF($G$5:$G$639,G82)&gt;1,"2重登録","OK"))</f>
        <v>OK</v>
      </c>
      <c r="M82" s="96" t="s">
        <v>400</v>
      </c>
    </row>
    <row r="83" spans="1:17" s="108" customFormat="1" ht="18" customHeight="1">
      <c r="A83" s="96" t="s">
        <v>763</v>
      </c>
      <c r="B83" s="108" t="s">
        <v>681</v>
      </c>
      <c r="C83" s="108" t="s">
        <v>682</v>
      </c>
      <c r="D83" s="96" t="str">
        <f t="shared" si="14"/>
        <v>アンヴァース</v>
      </c>
      <c r="E83" s="96"/>
      <c r="F83" s="119" t="str">
        <f t="shared" ref="F83:F108" si="16">A83</f>
        <v>あん０３</v>
      </c>
      <c r="G83" s="96" t="str">
        <f t="shared" ref="G83:G108" si="17">B83&amp;C83</f>
        <v>片桐美里</v>
      </c>
      <c r="H83" s="113" t="str">
        <f t="shared" si="15"/>
        <v>アンヴァース</v>
      </c>
      <c r="I83" s="115" t="s">
        <v>420</v>
      </c>
      <c r="J83" s="103">
        <v>1977</v>
      </c>
      <c r="K83" s="274">
        <f t="shared" si="13"/>
        <v>46</v>
      </c>
      <c r="L83" s="119" t="str">
        <f>IF(G83="","",IF(COUNTIF($G$5:$G$639,G83)&gt;1,"2重登録","OK"))</f>
        <v>OK</v>
      </c>
      <c r="M83" s="96" t="s">
        <v>400</v>
      </c>
    </row>
    <row r="84" spans="1:17" s="108" customFormat="1" ht="18" customHeight="1">
      <c r="A84" s="96" t="s">
        <v>764</v>
      </c>
      <c r="B84" s="108" t="s">
        <v>766</v>
      </c>
      <c r="C84" s="108" t="s">
        <v>767</v>
      </c>
      <c r="D84" s="96" t="str">
        <f t="shared" si="14"/>
        <v>アンヴァース</v>
      </c>
      <c r="E84" s="96"/>
      <c r="F84" s="119" t="str">
        <f t="shared" si="16"/>
        <v>あん０４</v>
      </c>
      <c r="G84" s="96" t="str">
        <f t="shared" si="17"/>
        <v>植田早耶</v>
      </c>
      <c r="H84" s="113" t="str">
        <f t="shared" si="15"/>
        <v>アンヴァース</v>
      </c>
      <c r="I84" s="115" t="s">
        <v>234</v>
      </c>
      <c r="J84" s="103">
        <v>1999</v>
      </c>
      <c r="K84" s="274">
        <f t="shared" si="13"/>
        <v>24</v>
      </c>
      <c r="L84" s="119" t="str">
        <f>IF(G84="","",IF(COUNTIF($G$5:$G$639,G84)&gt;1,"2重登録","OK"))</f>
        <v>OK</v>
      </c>
      <c r="M84" s="108" t="s">
        <v>768</v>
      </c>
    </row>
    <row r="85" spans="1:17" ht="18" customHeight="1">
      <c r="A85" s="96" t="s">
        <v>765</v>
      </c>
      <c r="B85" s="266" t="s">
        <v>1075</v>
      </c>
      <c r="C85" s="266" t="s">
        <v>1076</v>
      </c>
      <c r="D85" s="96" t="str">
        <f t="shared" si="14"/>
        <v>アンヴァース</v>
      </c>
      <c r="E85" s="96"/>
      <c r="F85" s="98" t="str">
        <f>A85</f>
        <v>あん０５</v>
      </c>
      <c r="G85" s="96" t="str">
        <f>B85&amp;C85</f>
        <v>西野美恵</v>
      </c>
      <c r="H85" s="113" t="str">
        <f t="shared" si="15"/>
        <v>アンヴァース</v>
      </c>
      <c r="I85" s="115" t="s">
        <v>420</v>
      </c>
      <c r="J85" s="106">
        <v>1988</v>
      </c>
      <c r="K85" s="274">
        <f>IF(J85="","",(2023-J85))</f>
        <v>35</v>
      </c>
      <c r="L85" s="98" t="str">
        <f>IF(G85="","",IF(COUNTIF($G$5:$G$639,G85)&gt;1,"2重登録","OK"))</f>
        <v>OK</v>
      </c>
      <c r="M85" s="120" t="s">
        <v>436</v>
      </c>
      <c r="N85" s="96"/>
      <c r="O85" s="96"/>
      <c r="P85" s="96"/>
      <c r="Q85" s="96"/>
    </row>
    <row r="86" spans="1:17" s="108" customFormat="1" ht="18" customHeight="1">
      <c r="A86" s="96" t="s">
        <v>769</v>
      </c>
      <c r="B86" s="108" t="s">
        <v>879</v>
      </c>
      <c r="C86" s="108" t="s">
        <v>880</v>
      </c>
      <c r="D86" s="96" t="str">
        <f t="shared" si="14"/>
        <v>アンヴァース</v>
      </c>
      <c r="E86" s="96"/>
      <c r="F86" s="119" t="str">
        <f t="shared" si="16"/>
        <v>あん０６</v>
      </c>
      <c r="G86" s="96" t="str">
        <f t="shared" si="17"/>
        <v>黒坂晶子</v>
      </c>
      <c r="H86" s="113" t="str">
        <f t="shared" si="15"/>
        <v>アンヴァース</v>
      </c>
      <c r="I86" s="115" t="s">
        <v>234</v>
      </c>
      <c r="J86" s="103">
        <v>1971</v>
      </c>
      <c r="K86" s="274">
        <f t="shared" si="13"/>
        <v>52</v>
      </c>
      <c r="L86" s="119" t="str">
        <f>IF(G86="","",IF(COUNTIF($G$5:$G$363,G86)&gt;1,"2重登録","OK"))</f>
        <v>OK</v>
      </c>
      <c r="M86" s="96" t="s">
        <v>404</v>
      </c>
    </row>
    <row r="87" spans="1:17" ht="18" customHeight="1">
      <c r="A87" s="96" t="s">
        <v>772</v>
      </c>
      <c r="B87" s="266" t="s">
        <v>881</v>
      </c>
      <c r="C87" s="266" t="s">
        <v>888</v>
      </c>
      <c r="D87" s="96" t="str">
        <f t="shared" si="14"/>
        <v>アンヴァース</v>
      </c>
      <c r="E87" s="96"/>
      <c r="F87" s="98" t="str">
        <f>A87</f>
        <v>あん０７</v>
      </c>
      <c r="G87" s="96" t="str">
        <f>B87&amp;C87</f>
        <v>山口千恵</v>
      </c>
      <c r="H87" s="113" t="str">
        <f t="shared" si="15"/>
        <v>アンヴァース</v>
      </c>
      <c r="I87" s="115" t="s">
        <v>420</v>
      </c>
      <c r="J87" s="106">
        <v>1979</v>
      </c>
      <c r="K87" s="274">
        <f>IF(J87="","",(2023-J87))</f>
        <v>44</v>
      </c>
      <c r="L87" s="98" t="str">
        <f t="shared" ref="L87:L108" si="18">IF(G87="","",IF(COUNTIF($G$5:$G$639,G87)&gt;1,"2重登録","OK"))</f>
        <v>OK</v>
      </c>
      <c r="M87" s="120" t="s">
        <v>459</v>
      </c>
      <c r="N87" s="96"/>
      <c r="O87" s="96"/>
      <c r="P87" s="96"/>
      <c r="Q87" s="96"/>
    </row>
    <row r="88" spans="1:17" ht="18" customHeight="1">
      <c r="A88" s="96" t="s">
        <v>774</v>
      </c>
      <c r="B88" s="116" t="s">
        <v>1077</v>
      </c>
      <c r="C88" s="116" t="s">
        <v>1078</v>
      </c>
      <c r="D88" s="96" t="str">
        <f t="shared" si="14"/>
        <v>アンヴァース</v>
      </c>
      <c r="E88" s="96"/>
      <c r="F88" s="98" t="str">
        <f>A88</f>
        <v>あん０８</v>
      </c>
      <c r="G88" s="96" t="str">
        <f>B88&amp;C88</f>
        <v>小田紀彦</v>
      </c>
      <c r="H88" s="113" t="str">
        <f t="shared" si="15"/>
        <v>アンヴァース</v>
      </c>
      <c r="I88" s="105" t="s">
        <v>231</v>
      </c>
      <c r="J88" s="106">
        <v>1984</v>
      </c>
      <c r="K88" s="274">
        <f>IF(J88="","",(2023-J88))</f>
        <v>39</v>
      </c>
      <c r="L88" s="98" t="str">
        <f t="shared" si="18"/>
        <v>OK</v>
      </c>
      <c r="M88" s="120" t="s">
        <v>520</v>
      </c>
      <c r="N88" s="96"/>
      <c r="O88" s="96"/>
      <c r="P88" s="96"/>
      <c r="Q88" s="96"/>
    </row>
    <row r="89" spans="1:17" ht="18" customHeight="1">
      <c r="A89" s="96" t="s">
        <v>775</v>
      </c>
      <c r="B89" s="100" t="s">
        <v>691</v>
      </c>
      <c r="C89" s="100" t="s">
        <v>692</v>
      </c>
      <c r="D89" s="96" t="str">
        <f t="shared" si="14"/>
        <v>アンヴァース</v>
      </c>
      <c r="E89" s="96"/>
      <c r="F89" s="98" t="str">
        <f>A89</f>
        <v>あん０９</v>
      </c>
      <c r="G89" s="96" t="str">
        <f>B89&amp;C89</f>
        <v>越智友基</v>
      </c>
      <c r="H89" s="113" t="str">
        <f t="shared" si="15"/>
        <v>アンヴァース</v>
      </c>
      <c r="I89" s="105" t="s">
        <v>472</v>
      </c>
      <c r="J89" s="106">
        <v>1987</v>
      </c>
      <c r="K89" s="274">
        <f>IF(J89="","",(2023-J89))</f>
        <v>36</v>
      </c>
      <c r="L89" s="98" t="str">
        <f t="shared" si="18"/>
        <v>OK</v>
      </c>
      <c r="M89" s="120" t="s">
        <v>520</v>
      </c>
      <c r="N89" s="96"/>
      <c r="O89" s="96"/>
      <c r="P89" s="96"/>
      <c r="Q89" s="96"/>
    </row>
    <row r="90" spans="1:17" ht="18" customHeight="1">
      <c r="A90" s="96" t="s">
        <v>776</v>
      </c>
      <c r="B90" s="100" t="s">
        <v>693</v>
      </c>
      <c r="C90" s="100" t="s">
        <v>694</v>
      </c>
      <c r="D90" s="96" t="str">
        <f t="shared" si="14"/>
        <v>アンヴァース</v>
      </c>
      <c r="E90" s="96"/>
      <c r="F90" s="98" t="str">
        <f t="shared" si="16"/>
        <v>あん１０</v>
      </c>
      <c r="G90" s="96" t="str">
        <f t="shared" si="17"/>
        <v>辻本将士</v>
      </c>
      <c r="H90" s="113" t="str">
        <f t="shared" si="15"/>
        <v>アンヴァース</v>
      </c>
      <c r="I90" s="105" t="s">
        <v>472</v>
      </c>
      <c r="J90" s="106">
        <v>1986</v>
      </c>
      <c r="K90" s="274">
        <f t="shared" si="13"/>
        <v>37</v>
      </c>
      <c r="L90" s="98" t="str">
        <f t="shared" si="18"/>
        <v>OK</v>
      </c>
      <c r="M90" s="120" t="s">
        <v>520</v>
      </c>
      <c r="N90" s="96"/>
      <c r="O90" s="96"/>
      <c r="P90" s="96"/>
      <c r="Q90" s="96"/>
    </row>
    <row r="91" spans="1:17" ht="18" customHeight="1">
      <c r="A91" s="96" t="s">
        <v>777</v>
      </c>
      <c r="B91" s="100" t="s">
        <v>688</v>
      </c>
      <c r="C91" s="100" t="s">
        <v>689</v>
      </c>
      <c r="D91" s="96" t="str">
        <f t="shared" si="14"/>
        <v>アンヴァース</v>
      </c>
      <c r="E91" s="96"/>
      <c r="F91" s="98" t="str">
        <f>A91</f>
        <v>あん１１</v>
      </c>
      <c r="G91" s="96" t="str">
        <f>B91&amp;C91</f>
        <v>津曲崇志</v>
      </c>
      <c r="H91" s="113" t="str">
        <f t="shared" si="15"/>
        <v>アンヴァース</v>
      </c>
      <c r="I91" s="105" t="s">
        <v>231</v>
      </c>
      <c r="J91" s="106">
        <v>1989</v>
      </c>
      <c r="K91" s="274">
        <f>IF(J91="","",(2023-J91))</f>
        <v>34</v>
      </c>
      <c r="L91" s="98" t="str">
        <f t="shared" si="18"/>
        <v>OK</v>
      </c>
      <c r="M91" s="120" t="s">
        <v>690</v>
      </c>
      <c r="N91" s="96"/>
      <c r="O91" s="96"/>
      <c r="P91" s="96"/>
      <c r="Q91" s="96"/>
    </row>
    <row r="92" spans="1:17" ht="18" customHeight="1">
      <c r="A92" s="96" t="s">
        <v>778</v>
      </c>
      <c r="B92" s="100" t="s">
        <v>695</v>
      </c>
      <c r="C92" s="100" t="s">
        <v>696</v>
      </c>
      <c r="D92" s="96" t="str">
        <f t="shared" si="14"/>
        <v>アンヴァース</v>
      </c>
      <c r="E92" s="96"/>
      <c r="F92" s="98" t="str">
        <f t="shared" si="16"/>
        <v>あん１２</v>
      </c>
      <c r="G92" s="96" t="str">
        <f t="shared" si="17"/>
        <v>原智則</v>
      </c>
      <c r="H92" s="113" t="str">
        <f t="shared" si="15"/>
        <v>アンヴァース</v>
      </c>
      <c r="I92" s="105" t="s">
        <v>450</v>
      </c>
      <c r="J92" s="106">
        <v>1969</v>
      </c>
      <c r="K92" s="274">
        <f t="shared" si="13"/>
        <v>54</v>
      </c>
      <c r="L92" s="98" t="str">
        <f t="shared" si="18"/>
        <v>OK</v>
      </c>
      <c r="M92" s="120" t="s">
        <v>481</v>
      </c>
      <c r="N92" s="96"/>
      <c r="O92" s="96"/>
      <c r="P92" s="96"/>
      <c r="Q92" s="96"/>
    </row>
    <row r="93" spans="1:17" ht="18" customHeight="1">
      <c r="A93" s="96" t="s">
        <v>779</v>
      </c>
      <c r="B93" s="100" t="s">
        <v>697</v>
      </c>
      <c r="C93" s="100" t="s">
        <v>698</v>
      </c>
      <c r="D93" s="96" t="str">
        <f t="shared" si="14"/>
        <v>アンヴァース</v>
      </c>
      <c r="E93" s="96"/>
      <c r="F93" s="98" t="str">
        <f t="shared" si="16"/>
        <v>あん１３</v>
      </c>
      <c r="G93" s="96" t="str">
        <f t="shared" si="17"/>
        <v>ピーターリーダー</v>
      </c>
      <c r="H93" s="113" t="str">
        <f t="shared" si="15"/>
        <v>アンヴァース</v>
      </c>
      <c r="I93" s="105" t="s">
        <v>450</v>
      </c>
      <c r="J93" s="106">
        <v>1981</v>
      </c>
      <c r="K93" s="274">
        <f t="shared" si="13"/>
        <v>42</v>
      </c>
      <c r="L93" s="98" t="str">
        <f t="shared" si="18"/>
        <v>OK</v>
      </c>
      <c r="M93" s="120" t="s">
        <v>518</v>
      </c>
      <c r="N93" s="96"/>
      <c r="O93" s="96"/>
      <c r="P93" s="96"/>
      <c r="Q93" s="96"/>
    </row>
    <row r="94" spans="1:17" ht="18" customHeight="1">
      <c r="A94" s="96" t="s">
        <v>780</v>
      </c>
      <c r="B94" s="100" t="s">
        <v>699</v>
      </c>
      <c r="C94" s="100" t="s">
        <v>700</v>
      </c>
      <c r="D94" s="96" t="str">
        <f t="shared" si="14"/>
        <v>アンヴァース</v>
      </c>
      <c r="E94" s="96"/>
      <c r="F94" s="98" t="str">
        <f t="shared" si="16"/>
        <v>あん１４</v>
      </c>
      <c r="G94" s="96" t="str">
        <f t="shared" si="17"/>
        <v>鍋内雄樹</v>
      </c>
      <c r="H94" s="113" t="str">
        <f t="shared" si="15"/>
        <v>アンヴァース</v>
      </c>
      <c r="I94" s="105" t="s">
        <v>450</v>
      </c>
      <c r="J94" s="106">
        <v>1990</v>
      </c>
      <c r="K94" s="274">
        <f t="shared" si="13"/>
        <v>33</v>
      </c>
      <c r="L94" s="98" t="str">
        <f t="shared" si="18"/>
        <v>OK</v>
      </c>
      <c r="M94" s="120" t="s">
        <v>518</v>
      </c>
      <c r="N94" s="96"/>
      <c r="O94" s="96"/>
      <c r="P94" s="96"/>
      <c r="Q94" s="96"/>
    </row>
    <row r="95" spans="1:17" ht="18" customHeight="1">
      <c r="A95" s="96" t="s">
        <v>781</v>
      </c>
      <c r="B95" s="100" t="s">
        <v>770</v>
      </c>
      <c r="C95" s="100" t="s">
        <v>773</v>
      </c>
      <c r="D95" s="96" t="str">
        <f t="shared" si="14"/>
        <v>アンヴァース</v>
      </c>
      <c r="E95" s="96"/>
      <c r="F95" s="98" t="str">
        <f t="shared" si="16"/>
        <v>あん１５</v>
      </c>
      <c r="G95" s="96" t="str">
        <f t="shared" si="17"/>
        <v>脇坂和樹</v>
      </c>
      <c r="H95" s="113" t="str">
        <f t="shared" si="15"/>
        <v>アンヴァース</v>
      </c>
      <c r="I95" s="105" t="s">
        <v>231</v>
      </c>
      <c r="J95" s="106">
        <v>1992</v>
      </c>
      <c r="K95" s="274">
        <f t="shared" si="13"/>
        <v>31</v>
      </c>
      <c r="L95" s="98" t="str">
        <f t="shared" si="18"/>
        <v>OK</v>
      </c>
      <c r="M95" s="120" t="s">
        <v>400</v>
      </c>
      <c r="N95" s="96"/>
      <c r="O95" s="96"/>
      <c r="P95" s="96"/>
      <c r="Q95" s="96"/>
    </row>
    <row r="96" spans="1:17" ht="18" customHeight="1">
      <c r="A96" s="96" t="s">
        <v>782</v>
      </c>
      <c r="B96" s="116" t="s">
        <v>683</v>
      </c>
      <c r="C96" s="116" t="s">
        <v>684</v>
      </c>
      <c r="D96" s="96" t="str">
        <f t="shared" si="14"/>
        <v>アンヴァース</v>
      </c>
      <c r="E96" s="96"/>
      <c r="F96" s="98" t="str">
        <f t="shared" si="16"/>
        <v>あん１６</v>
      </c>
      <c r="G96" s="96" t="str">
        <f t="shared" si="17"/>
        <v>上津慶和</v>
      </c>
      <c r="H96" s="113" t="str">
        <f t="shared" si="15"/>
        <v>アンヴァース</v>
      </c>
      <c r="I96" s="105" t="s">
        <v>231</v>
      </c>
      <c r="J96" s="106">
        <v>1993</v>
      </c>
      <c r="K96" s="274">
        <f t="shared" si="13"/>
        <v>30</v>
      </c>
      <c r="L96" s="98" t="str">
        <f t="shared" si="18"/>
        <v>OK</v>
      </c>
      <c r="M96" s="120" t="s">
        <v>429</v>
      </c>
      <c r="N96" s="96"/>
      <c r="O96" s="96"/>
      <c r="P96" s="96"/>
      <c r="Q96" s="96"/>
    </row>
    <row r="97" spans="1:17" ht="18" customHeight="1">
      <c r="A97" s="96" t="s">
        <v>783</v>
      </c>
      <c r="B97" s="100" t="s">
        <v>790</v>
      </c>
      <c r="C97" s="100" t="s">
        <v>791</v>
      </c>
      <c r="D97" s="96" t="str">
        <f t="shared" si="14"/>
        <v>アンヴァース</v>
      </c>
      <c r="E97" s="96"/>
      <c r="F97" s="98" t="str">
        <f t="shared" si="16"/>
        <v>あん１７</v>
      </c>
      <c r="G97" s="96" t="str">
        <f t="shared" si="17"/>
        <v>薮内豪</v>
      </c>
      <c r="H97" s="113" t="str">
        <f t="shared" si="15"/>
        <v>アンヴァース</v>
      </c>
      <c r="I97" s="105" t="s">
        <v>231</v>
      </c>
      <c r="J97" s="106">
        <v>1986</v>
      </c>
      <c r="K97" s="274">
        <f t="shared" si="13"/>
        <v>37</v>
      </c>
      <c r="L97" s="98" t="str">
        <f t="shared" si="18"/>
        <v>OK</v>
      </c>
      <c r="M97" s="120" t="s">
        <v>436</v>
      </c>
      <c r="N97" s="96"/>
      <c r="O97" s="96"/>
      <c r="P97" s="96"/>
      <c r="Q97" s="96"/>
    </row>
    <row r="98" spans="1:17" ht="18" customHeight="1">
      <c r="A98" s="96" t="s">
        <v>786</v>
      </c>
      <c r="B98" s="100" t="s">
        <v>473</v>
      </c>
      <c r="C98" s="100" t="s">
        <v>701</v>
      </c>
      <c r="D98" s="96" t="str">
        <f t="shared" si="14"/>
        <v>アンヴァース</v>
      </c>
      <c r="E98" s="96"/>
      <c r="F98" s="98" t="str">
        <f t="shared" si="16"/>
        <v>あん１８</v>
      </c>
      <c r="G98" s="96" t="str">
        <f t="shared" si="17"/>
        <v>鈴木智彦</v>
      </c>
      <c r="H98" s="113" t="str">
        <f t="shared" si="15"/>
        <v>アンヴァース</v>
      </c>
      <c r="I98" s="105" t="s">
        <v>450</v>
      </c>
      <c r="J98" s="106">
        <v>1981</v>
      </c>
      <c r="K98" s="274">
        <f t="shared" si="13"/>
        <v>42</v>
      </c>
      <c r="L98" s="98" t="str">
        <f t="shared" si="18"/>
        <v>OK</v>
      </c>
      <c r="M98" s="120" t="s">
        <v>702</v>
      </c>
      <c r="N98" s="96"/>
      <c r="O98" s="96"/>
      <c r="P98" s="96"/>
      <c r="Q98" s="96"/>
    </row>
    <row r="99" spans="1:17" ht="18" customHeight="1">
      <c r="A99" s="96" t="s">
        <v>787</v>
      </c>
      <c r="B99" s="116" t="s">
        <v>794</v>
      </c>
      <c r="C99" s="116" t="s">
        <v>795</v>
      </c>
      <c r="D99" s="96" t="str">
        <f t="shared" si="14"/>
        <v>アンヴァース</v>
      </c>
      <c r="E99" s="96"/>
      <c r="F99" s="98" t="str">
        <f t="shared" si="16"/>
        <v>あん１９</v>
      </c>
      <c r="G99" s="96" t="str">
        <f t="shared" si="17"/>
        <v>高森康志</v>
      </c>
      <c r="H99" s="113" t="str">
        <f t="shared" si="15"/>
        <v>アンヴァース</v>
      </c>
      <c r="I99" s="105" t="s">
        <v>450</v>
      </c>
      <c r="J99" s="106">
        <v>1986</v>
      </c>
      <c r="K99" s="274">
        <f t="shared" si="13"/>
        <v>37</v>
      </c>
      <c r="L99" s="98" t="str">
        <f t="shared" si="18"/>
        <v>OK</v>
      </c>
      <c r="M99" s="120" t="s">
        <v>406</v>
      </c>
      <c r="N99" s="96"/>
      <c r="O99" s="96"/>
      <c r="P99" s="96"/>
      <c r="Q99" s="96"/>
    </row>
    <row r="100" spans="1:17" ht="18" customHeight="1">
      <c r="A100" s="96" t="s">
        <v>789</v>
      </c>
      <c r="B100" s="116" t="s">
        <v>475</v>
      </c>
      <c r="C100" s="116" t="s">
        <v>797</v>
      </c>
      <c r="D100" s="96" t="str">
        <f t="shared" si="14"/>
        <v>アンヴァース</v>
      </c>
      <c r="E100" s="96"/>
      <c r="F100" s="98" t="str">
        <f t="shared" si="16"/>
        <v>あん２０</v>
      </c>
      <c r="G100" s="96" t="str">
        <f t="shared" si="17"/>
        <v>松村友喜</v>
      </c>
      <c r="H100" s="113" t="str">
        <f t="shared" si="15"/>
        <v>アンヴァース</v>
      </c>
      <c r="I100" s="105" t="s">
        <v>231</v>
      </c>
      <c r="J100" s="106">
        <v>1988</v>
      </c>
      <c r="K100" s="274">
        <f t="shared" si="13"/>
        <v>35</v>
      </c>
      <c r="L100" s="98" t="str">
        <f t="shared" si="18"/>
        <v>OK</v>
      </c>
      <c r="M100" s="120" t="s">
        <v>400</v>
      </c>
      <c r="N100" s="96"/>
      <c r="O100" s="96"/>
      <c r="P100" s="96"/>
      <c r="Q100" s="96"/>
    </row>
    <row r="101" spans="1:17" ht="18" customHeight="1">
      <c r="A101" s="96" t="s">
        <v>792</v>
      </c>
      <c r="B101" s="116" t="s">
        <v>799</v>
      </c>
      <c r="C101" s="116" t="s">
        <v>800</v>
      </c>
      <c r="D101" s="96" t="str">
        <f t="shared" si="14"/>
        <v>アンヴァース</v>
      </c>
      <c r="E101" s="96"/>
      <c r="F101" s="98" t="str">
        <f t="shared" si="16"/>
        <v>あん２１</v>
      </c>
      <c r="G101" s="96" t="str">
        <f t="shared" si="17"/>
        <v>原山侑己</v>
      </c>
      <c r="H101" s="113" t="str">
        <f t="shared" si="15"/>
        <v>アンヴァース</v>
      </c>
      <c r="I101" s="105" t="s">
        <v>231</v>
      </c>
      <c r="J101" s="106">
        <v>1996</v>
      </c>
      <c r="K101" s="274">
        <f t="shared" si="13"/>
        <v>27</v>
      </c>
      <c r="L101" s="98" t="str">
        <f t="shared" si="18"/>
        <v>OK</v>
      </c>
      <c r="M101" s="120" t="s">
        <v>404</v>
      </c>
      <c r="N101" s="96"/>
      <c r="O101" s="96"/>
      <c r="P101" s="96"/>
      <c r="Q101" s="96"/>
    </row>
    <row r="102" spans="1:17" ht="18" customHeight="1">
      <c r="A102" s="96" t="s">
        <v>793</v>
      </c>
      <c r="B102" s="116" t="s">
        <v>673</v>
      </c>
      <c r="C102" s="116" t="s">
        <v>1079</v>
      </c>
      <c r="D102" s="96" t="str">
        <f t="shared" si="14"/>
        <v>アンヴァース</v>
      </c>
      <c r="E102" s="96"/>
      <c r="F102" s="98" t="str">
        <f t="shared" si="16"/>
        <v>あん２２</v>
      </c>
      <c r="G102" s="96" t="str">
        <f t="shared" si="17"/>
        <v>森寿人</v>
      </c>
      <c r="H102" s="113" t="str">
        <f t="shared" si="15"/>
        <v>アンヴァース</v>
      </c>
      <c r="I102" s="105" t="s">
        <v>231</v>
      </c>
      <c r="J102" s="106">
        <v>1978</v>
      </c>
      <c r="K102" s="274">
        <f t="shared" si="13"/>
        <v>45</v>
      </c>
      <c r="L102" s="98" t="str">
        <f t="shared" si="18"/>
        <v>OK</v>
      </c>
      <c r="M102" s="120" t="s">
        <v>481</v>
      </c>
      <c r="N102" s="96"/>
      <c r="O102" s="96"/>
      <c r="P102" s="96"/>
      <c r="Q102" s="96"/>
    </row>
    <row r="103" spans="1:17" ht="18" customHeight="1">
      <c r="A103" s="96" t="s">
        <v>796</v>
      </c>
      <c r="B103" s="116" t="s">
        <v>516</v>
      </c>
      <c r="C103" s="116" t="s">
        <v>1080</v>
      </c>
      <c r="D103" s="96" t="str">
        <f t="shared" si="14"/>
        <v>アンヴァース</v>
      </c>
      <c r="E103" s="96"/>
      <c r="F103" s="98" t="str">
        <f t="shared" si="16"/>
        <v>あん２３</v>
      </c>
      <c r="G103" s="96" t="str">
        <f t="shared" si="17"/>
        <v>山田佳明</v>
      </c>
      <c r="H103" s="113" t="str">
        <f t="shared" si="15"/>
        <v>アンヴァース</v>
      </c>
      <c r="I103" s="105" t="s">
        <v>231</v>
      </c>
      <c r="J103" s="106">
        <v>1986</v>
      </c>
      <c r="K103" s="274">
        <f t="shared" si="13"/>
        <v>37</v>
      </c>
      <c r="L103" s="98" t="str">
        <f t="shared" si="18"/>
        <v>OK</v>
      </c>
      <c r="M103" s="120" t="s">
        <v>400</v>
      </c>
      <c r="N103" s="96"/>
      <c r="O103" s="96"/>
      <c r="P103" s="96"/>
      <c r="Q103" s="96"/>
    </row>
    <row r="104" spans="1:17" ht="18" customHeight="1">
      <c r="A104" s="96" t="s">
        <v>798</v>
      </c>
      <c r="B104" s="100" t="s">
        <v>685</v>
      </c>
      <c r="C104" s="100" t="s">
        <v>686</v>
      </c>
      <c r="D104" s="96" t="str">
        <f t="shared" si="14"/>
        <v>アンヴァース</v>
      </c>
      <c r="E104" s="96"/>
      <c r="F104" s="98" t="str">
        <f t="shared" si="16"/>
        <v>あん２４</v>
      </c>
      <c r="G104" s="96" t="str">
        <f t="shared" si="17"/>
        <v>岡栄介</v>
      </c>
      <c r="H104" s="113" t="str">
        <f t="shared" si="15"/>
        <v>アンヴァース</v>
      </c>
      <c r="I104" s="105" t="s">
        <v>231</v>
      </c>
      <c r="J104" s="106">
        <v>1996</v>
      </c>
      <c r="K104" s="274">
        <f t="shared" si="13"/>
        <v>27</v>
      </c>
      <c r="L104" s="98" t="str">
        <f t="shared" si="18"/>
        <v>OK</v>
      </c>
      <c r="M104" s="120" t="s">
        <v>481</v>
      </c>
      <c r="N104" s="96"/>
      <c r="O104" s="96"/>
      <c r="P104" s="96"/>
      <c r="Q104" s="96"/>
    </row>
    <row r="105" spans="1:17" ht="18" customHeight="1">
      <c r="A105" s="96" t="s">
        <v>801</v>
      </c>
      <c r="B105" s="100" t="s">
        <v>687</v>
      </c>
      <c r="C105" s="100" t="s">
        <v>487</v>
      </c>
      <c r="D105" s="96" t="str">
        <f t="shared" si="14"/>
        <v>アンヴァース</v>
      </c>
      <c r="E105" s="96"/>
      <c r="F105" s="98" t="str">
        <f t="shared" si="16"/>
        <v>あん２５</v>
      </c>
      <c r="G105" s="96" t="str">
        <f t="shared" si="17"/>
        <v>西嶌達也</v>
      </c>
      <c r="H105" s="113" t="str">
        <f t="shared" si="15"/>
        <v>アンヴァース</v>
      </c>
      <c r="I105" s="105" t="s">
        <v>231</v>
      </c>
      <c r="J105" s="106">
        <v>1989</v>
      </c>
      <c r="K105" s="274">
        <f t="shared" si="13"/>
        <v>34</v>
      </c>
      <c r="L105" s="98" t="str">
        <f t="shared" si="18"/>
        <v>OK</v>
      </c>
      <c r="M105" s="120" t="s">
        <v>436</v>
      </c>
      <c r="N105" s="96"/>
      <c r="O105" s="96"/>
      <c r="P105" s="96"/>
      <c r="Q105" s="96"/>
    </row>
    <row r="106" spans="1:17" ht="18" customHeight="1">
      <c r="A106" s="96" t="s">
        <v>1081</v>
      </c>
      <c r="B106" s="100" t="s">
        <v>784</v>
      </c>
      <c r="C106" s="100" t="s">
        <v>785</v>
      </c>
      <c r="D106" s="96" t="str">
        <f t="shared" si="14"/>
        <v>アンヴァース</v>
      </c>
      <c r="E106" s="96"/>
      <c r="F106" s="98" t="str">
        <f t="shared" si="16"/>
        <v>あん２６</v>
      </c>
      <c r="G106" s="96" t="str">
        <f t="shared" si="17"/>
        <v>寺元翔太</v>
      </c>
      <c r="H106" s="113" t="str">
        <f t="shared" si="15"/>
        <v>アンヴァース</v>
      </c>
      <c r="I106" s="105" t="s">
        <v>450</v>
      </c>
      <c r="J106" s="106">
        <v>1993</v>
      </c>
      <c r="K106" s="274">
        <f t="shared" si="13"/>
        <v>30</v>
      </c>
      <c r="L106" s="98" t="str">
        <f t="shared" si="18"/>
        <v>OK</v>
      </c>
      <c r="M106" s="120" t="s">
        <v>236</v>
      </c>
      <c r="N106" s="96"/>
      <c r="O106" s="96"/>
      <c r="P106" s="96"/>
      <c r="Q106" s="96"/>
    </row>
    <row r="107" spans="1:17" s="120" customFormat="1" ht="18" customHeight="1">
      <c r="A107" s="96" t="s">
        <v>1082</v>
      </c>
      <c r="B107" s="275" t="s">
        <v>1083</v>
      </c>
      <c r="C107" s="275" t="s">
        <v>694</v>
      </c>
      <c r="D107" s="96" t="str">
        <f t="shared" si="14"/>
        <v>アンヴァース</v>
      </c>
      <c r="F107" s="276" t="str">
        <f t="shared" si="16"/>
        <v>あん２７</v>
      </c>
      <c r="G107" s="120" t="str">
        <f t="shared" si="17"/>
        <v>三箇将士</v>
      </c>
      <c r="H107" s="113" t="str">
        <f t="shared" si="15"/>
        <v>アンヴァース</v>
      </c>
      <c r="I107" s="277" t="s">
        <v>231</v>
      </c>
      <c r="J107" s="121">
        <v>1994</v>
      </c>
      <c r="K107" s="274">
        <f t="shared" si="13"/>
        <v>29</v>
      </c>
      <c r="L107" s="276" t="str">
        <f t="shared" si="18"/>
        <v>OK</v>
      </c>
      <c r="M107" s="120" t="s">
        <v>436</v>
      </c>
    </row>
    <row r="108" spans="1:17" s="120" customFormat="1" ht="18" customHeight="1">
      <c r="A108" s="96" t="s">
        <v>1084</v>
      </c>
      <c r="B108" s="275" t="s">
        <v>467</v>
      </c>
      <c r="C108" s="275" t="s">
        <v>1085</v>
      </c>
      <c r="D108" s="96" t="str">
        <f t="shared" si="14"/>
        <v>アンヴァース</v>
      </c>
      <c r="F108" s="276" t="str">
        <f t="shared" si="16"/>
        <v>あん２８</v>
      </c>
      <c r="G108" s="120" t="str">
        <f t="shared" si="17"/>
        <v>澤田純兵</v>
      </c>
      <c r="H108" s="113" t="str">
        <f t="shared" si="15"/>
        <v>アンヴァース</v>
      </c>
      <c r="I108" s="277" t="s">
        <v>450</v>
      </c>
      <c r="J108" s="121">
        <v>1997</v>
      </c>
      <c r="K108" s="274">
        <f t="shared" si="13"/>
        <v>26</v>
      </c>
      <c r="L108" s="276" t="str">
        <f t="shared" si="18"/>
        <v>OK</v>
      </c>
      <c r="M108" s="120" t="s">
        <v>436</v>
      </c>
    </row>
    <row r="109" spans="1:17" s="187" customFormat="1">
      <c r="A109" s="169"/>
      <c r="B109" s="278"/>
      <c r="C109" s="278"/>
      <c r="D109" s="96"/>
      <c r="E109" s="96"/>
      <c r="F109" s="279"/>
      <c r="H109" s="105"/>
      <c r="I109" s="280"/>
      <c r="J109" s="281"/>
      <c r="K109" s="282"/>
      <c r="L109" s="279"/>
    </row>
    <row r="110" spans="1:17" s="111" customFormat="1">
      <c r="A110" s="169"/>
      <c r="B110" s="172"/>
      <c r="C110" s="172"/>
      <c r="D110" s="154"/>
      <c r="E110" s="154"/>
      <c r="F110" s="173"/>
      <c r="G110" s="160"/>
      <c r="H110" s="168"/>
      <c r="I110" s="174"/>
      <c r="J110" s="175"/>
      <c r="K110" s="176"/>
      <c r="L110" s="173"/>
      <c r="M110" s="169"/>
      <c r="N110" s="160"/>
      <c r="O110" s="160"/>
      <c r="P110" s="160"/>
      <c r="Q110" s="154"/>
    </row>
    <row r="111" spans="1:17" s="111" customFormat="1">
      <c r="A111" s="169"/>
      <c r="B111" s="177"/>
      <c r="C111" s="177"/>
      <c r="D111" s="154"/>
      <c r="E111" s="154"/>
      <c r="F111" s="173"/>
      <c r="G111" s="160"/>
      <c r="H111" s="168"/>
      <c r="I111" s="174"/>
      <c r="J111" s="175"/>
      <c r="K111" s="176"/>
      <c r="L111" s="173"/>
      <c r="M111" s="169"/>
      <c r="N111" s="160"/>
      <c r="O111" s="160"/>
      <c r="P111" s="160"/>
      <c r="Q111" s="154"/>
    </row>
    <row r="112" spans="1:17" s="283" customFormat="1">
      <c r="A112" s="169"/>
      <c r="B112" s="171"/>
      <c r="C112" s="171"/>
      <c r="D112" s="154"/>
      <c r="E112" s="154"/>
      <c r="F112" s="155"/>
      <c r="G112" s="154"/>
      <c r="H112" s="161"/>
      <c r="I112" s="161"/>
      <c r="J112" s="162"/>
      <c r="K112" s="159"/>
      <c r="L112" s="155"/>
      <c r="M112" s="170"/>
      <c r="N112" s="154"/>
      <c r="O112" s="154"/>
      <c r="P112" s="154"/>
      <c r="Q112" s="154"/>
    </row>
    <row r="113" spans="1:17" s="111" customFormat="1">
      <c r="A113" s="178"/>
      <c r="B113" s="179"/>
      <c r="C113" s="179"/>
      <c r="D113" s="180"/>
      <c r="E113" s="180"/>
      <c r="F113" s="181"/>
      <c r="G113" s="180"/>
      <c r="H113" s="182"/>
      <c r="I113" s="182"/>
      <c r="J113" s="183"/>
      <c r="K113" s="184"/>
      <c r="L113" s="181"/>
      <c r="M113" s="185"/>
      <c r="N113" s="180"/>
      <c r="O113" s="180"/>
      <c r="P113" s="180"/>
      <c r="Q113" s="180"/>
    </row>
    <row r="114" spans="1:17">
      <c r="A114" s="96"/>
      <c r="B114" s="525" t="s">
        <v>1086</v>
      </c>
      <c r="C114" s="525"/>
      <c r="D114" s="538" t="s">
        <v>1087</v>
      </c>
      <c r="E114" s="521"/>
      <c r="F114" s="521"/>
      <c r="G114" s="521"/>
      <c r="H114" s="96" t="s">
        <v>227</v>
      </c>
      <c r="I114" s="522" t="s">
        <v>228</v>
      </c>
      <c r="J114" s="522"/>
      <c r="K114" s="522"/>
      <c r="L114" s="98" t="str">
        <f>IF(G114="","",IF(COUNTIF($G$3:$G$610,G114)&gt;1,"2重登録","OK"))</f>
        <v/>
      </c>
      <c r="M114" s="96"/>
      <c r="N114" s="96"/>
      <c r="O114" s="96"/>
      <c r="P114" s="96"/>
      <c r="Q114" s="96"/>
    </row>
    <row r="115" spans="1:17">
      <c r="A115" s="96"/>
      <c r="B115" s="525"/>
      <c r="C115" s="525"/>
      <c r="D115" s="521"/>
      <c r="E115" s="521"/>
      <c r="F115" s="521"/>
      <c r="G115" s="521"/>
      <c r="H115" s="99">
        <f>COUNTIF(M118:M154,"東近江市")</f>
        <v>11</v>
      </c>
      <c r="I115" s="523">
        <f>(H115/RIGHT(F142,2))</f>
        <v>0.44</v>
      </c>
      <c r="J115" s="523"/>
      <c r="K115" s="523"/>
      <c r="L115" s="98" t="str">
        <f>IF(G115="","",IF(COUNTIF($G$3:$G$610,G115)&gt;1,"2重登録","OK"))</f>
        <v/>
      </c>
      <c r="M115" s="96"/>
      <c r="N115" s="96"/>
      <c r="O115" s="96"/>
      <c r="P115" s="96"/>
      <c r="Q115" s="96"/>
    </row>
    <row r="116" spans="1:17">
      <c r="A116" s="96"/>
      <c r="B116" s="100" t="s">
        <v>576</v>
      </c>
      <c r="C116" s="100"/>
      <c r="D116" s="101" t="s">
        <v>229</v>
      </c>
      <c r="E116" s="96" t="s">
        <v>804</v>
      </c>
      <c r="F116" s="98">
        <f>A116</f>
        <v>0</v>
      </c>
      <c r="G116" s="96"/>
      <c r="H116" s="96"/>
      <c r="I116" s="96"/>
      <c r="J116" s="103"/>
      <c r="K116" s="104" t="str">
        <f>IF(J116="","",(2012-J116))</f>
        <v/>
      </c>
      <c r="L116" s="98" t="str">
        <f>IF(G116="","",IF(COUNTIF($G$3:$G$610,G116)&gt;1,"2重登録","OK"))</f>
        <v/>
      </c>
      <c r="M116" s="96"/>
      <c r="N116" s="96"/>
      <c r="O116" s="96"/>
      <c r="P116" s="96"/>
      <c r="Q116" s="96"/>
    </row>
    <row r="117" spans="1:17">
      <c r="A117" s="96"/>
      <c r="B117" s="524" t="s">
        <v>805</v>
      </c>
      <c r="C117" s="524"/>
      <c r="D117" s="96" t="s">
        <v>230</v>
      </c>
      <c r="E117" s="96" t="s">
        <v>806</v>
      </c>
      <c r="F117" s="98">
        <f>A117</f>
        <v>0</v>
      </c>
      <c r="G117" s="96"/>
      <c r="H117" s="96"/>
      <c r="I117" s="96"/>
      <c r="J117" s="103"/>
      <c r="K117" s="104" t="str">
        <f>IF(J117="","",(2012-J117))</f>
        <v/>
      </c>
      <c r="L117" s="98"/>
      <c r="M117" s="96"/>
      <c r="N117" s="96"/>
      <c r="O117" s="96"/>
      <c r="P117" s="96"/>
      <c r="Q117" s="96"/>
    </row>
    <row r="118" spans="1:17" ht="18.75" customHeight="1">
      <c r="A118" s="96" t="s">
        <v>577</v>
      </c>
      <c r="B118" s="109" t="s">
        <v>460</v>
      </c>
      <c r="C118" s="109" t="s">
        <v>578</v>
      </c>
      <c r="D118" s="100" t="s">
        <v>239</v>
      </c>
      <c r="E118" s="96"/>
      <c r="F118" s="284" t="str">
        <f>A118</f>
        <v>き０１</v>
      </c>
      <c r="G118" s="96" t="str">
        <f>B118&amp;C118</f>
        <v>赤木拓</v>
      </c>
      <c r="H118" s="100" t="s">
        <v>238</v>
      </c>
      <c r="I118" s="100" t="s">
        <v>231</v>
      </c>
      <c r="J118" s="106">
        <v>1980</v>
      </c>
      <c r="K118" s="285">
        <f t="shared" ref="K118:K153" si="19">IF(J118="","",(2023-J118))</f>
        <v>43</v>
      </c>
      <c r="L118" s="276" t="str">
        <f t="shared" ref="L118:L153" si="20">IF(G118="","",IF(COUNTIF($G$5:$G$639,G118)&gt;1,"2重登録","OK"))</f>
        <v>OK</v>
      </c>
      <c r="M118" s="112" t="s">
        <v>461</v>
      </c>
      <c r="N118" s="96"/>
      <c r="O118" s="96"/>
      <c r="P118" s="96"/>
      <c r="Q118" s="96"/>
    </row>
    <row r="119" spans="1:17" ht="18.75" customHeight="1">
      <c r="A119" s="96" t="s">
        <v>240</v>
      </c>
      <c r="B119" s="105" t="s">
        <v>271</v>
      </c>
      <c r="C119" s="105" t="s">
        <v>579</v>
      </c>
      <c r="D119" s="100" t="s">
        <v>239</v>
      </c>
      <c r="E119" s="96"/>
      <c r="F119" s="284" t="str">
        <f t="shared" ref="F119:F153" si="21">A119</f>
        <v>き０２</v>
      </c>
      <c r="G119" s="96" t="str">
        <f>B119&amp;C119</f>
        <v>井澤　匡志</v>
      </c>
      <c r="H119" s="100" t="s">
        <v>238</v>
      </c>
      <c r="I119" s="100" t="s">
        <v>231</v>
      </c>
      <c r="J119" s="106">
        <v>1967</v>
      </c>
      <c r="K119" s="285">
        <f t="shared" si="19"/>
        <v>56</v>
      </c>
      <c r="L119" s="276" t="str">
        <f t="shared" si="20"/>
        <v>OK</v>
      </c>
      <c r="M119" s="112" t="s">
        <v>463</v>
      </c>
      <c r="N119" s="96"/>
      <c r="O119" s="96"/>
      <c r="P119" s="96"/>
      <c r="Q119" s="96"/>
    </row>
    <row r="120" spans="1:17" customFormat="1" ht="18.75" customHeight="1">
      <c r="A120" s="96" t="s">
        <v>807</v>
      </c>
      <c r="B120" s="109" t="s">
        <v>1088</v>
      </c>
      <c r="C120" s="105" t="s">
        <v>1089</v>
      </c>
      <c r="D120" s="100" t="s">
        <v>239</v>
      </c>
      <c r="E120" s="96"/>
      <c r="F120" s="284" t="str">
        <f>A120</f>
        <v>き０３</v>
      </c>
      <c r="G120" s="96" t="str">
        <f>B120&amp;C120</f>
        <v>石井耶真斗</v>
      </c>
      <c r="H120" s="100" t="s">
        <v>238</v>
      </c>
      <c r="I120" s="100" t="s">
        <v>231</v>
      </c>
      <c r="J120" s="106">
        <v>1995</v>
      </c>
      <c r="K120" s="285">
        <f t="shared" si="19"/>
        <v>28</v>
      </c>
      <c r="L120" s="276" t="str">
        <f t="shared" si="20"/>
        <v>OK</v>
      </c>
      <c r="M120" s="112" t="s">
        <v>440</v>
      </c>
    </row>
    <row r="121" spans="1:17" customFormat="1">
      <c r="A121" s="96" t="s">
        <v>241</v>
      </c>
      <c r="B121" s="109" t="s">
        <v>1090</v>
      </c>
      <c r="C121" s="105" t="s">
        <v>1091</v>
      </c>
      <c r="D121" s="100" t="s">
        <v>239</v>
      </c>
      <c r="E121" s="96"/>
      <c r="F121" s="284" t="str">
        <f>A121</f>
        <v>き０４</v>
      </c>
      <c r="G121" s="96" t="str">
        <f>B121&amp;C121</f>
        <v>石川和洋</v>
      </c>
      <c r="H121" s="100" t="s">
        <v>238</v>
      </c>
      <c r="I121" s="100" t="s">
        <v>231</v>
      </c>
      <c r="J121" s="106">
        <v>1978</v>
      </c>
      <c r="K121" s="285">
        <f t="shared" si="19"/>
        <v>45</v>
      </c>
      <c r="L121" s="276" t="str">
        <f t="shared" si="20"/>
        <v>OK</v>
      </c>
      <c r="M121" s="112" t="s">
        <v>1092</v>
      </c>
    </row>
    <row r="122" spans="1:17">
      <c r="A122" s="96" t="s">
        <v>242</v>
      </c>
      <c r="B122" s="109" t="s">
        <v>464</v>
      </c>
      <c r="C122" s="105" t="s">
        <v>465</v>
      </c>
      <c r="D122" s="100" t="s">
        <v>239</v>
      </c>
      <c r="E122" s="96"/>
      <c r="F122" s="284" t="str">
        <f t="shared" si="21"/>
        <v>き０５</v>
      </c>
      <c r="G122" s="96" t="s">
        <v>580</v>
      </c>
      <c r="H122" s="100" t="s">
        <v>238</v>
      </c>
      <c r="I122" s="100" t="s">
        <v>231</v>
      </c>
      <c r="J122" s="106">
        <v>1993</v>
      </c>
      <c r="K122" s="285">
        <f t="shared" si="19"/>
        <v>30</v>
      </c>
      <c r="L122" s="276" t="str">
        <f t="shared" si="20"/>
        <v>OK</v>
      </c>
      <c r="M122" s="112" t="s">
        <v>461</v>
      </c>
      <c r="N122" s="96"/>
      <c r="O122" s="96"/>
      <c r="P122" s="96"/>
      <c r="Q122" s="96"/>
    </row>
    <row r="123" spans="1:17" customFormat="1">
      <c r="A123" s="96" t="s">
        <v>245</v>
      </c>
      <c r="B123" s="114" t="s">
        <v>464</v>
      </c>
      <c r="C123" s="114" t="s">
        <v>589</v>
      </c>
      <c r="D123" s="100" t="s">
        <v>583</v>
      </c>
      <c r="E123" s="286"/>
      <c r="F123" s="284" t="str">
        <f>A123</f>
        <v>き０６</v>
      </c>
      <c r="G123" s="108" t="str">
        <f>B123&amp;C123</f>
        <v>石田愛捺花</v>
      </c>
      <c r="H123" s="100" t="s">
        <v>238</v>
      </c>
      <c r="I123" s="100" t="s">
        <v>496</v>
      </c>
      <c r="J123" s="106">
        <v>1998</v>
      </c>
      <c r="K123" s="285">
        <f t="shared" si="19"/>
        <v>25</v>
      </c>
      <c r="L123" s="276" t="str">
        <f t="shared" si="20"/>
        <v>OK</v>
      </c>
      <c r="M123" s="112" t="s">
        <v>461</v>
      </c>
    </row>
    <row r="124" spans="1:17">
      <c r="A124" s="96" t="s">
        <v>246</v>
      </c>
      <c r="B124" s="105" t="s">
        <v>581</v>
      </c>
      <c r="C124" s="105" t="s">
        <v>582</v>
      </c>
      <c r="D124" s="100" t="s">
        <v>239</v>
      </c>
      <c r="E124" s="96"/>
      <c r="F124" s="284" t="str">
        <f t="shared" si="21"/>
        <v>き０７</v>
      </c>
      <c r="G124" s="96" t="str">
        <f t="shared" ref="G124:G153" si="22">B124&amp;C124</f>
        <v>一色翼</v>
      </c>
      <c r="H124" s="100" t="s">
        <v>238</v>
      </c>
      <c r="I124" s="100" t="s">
        <v>231</v>
      </c>
      <c r="J124" s="106">
        <v>1984</v>
      </c>
      <c r="K124" s="285">
        <f t="shared" si="19"/>
        <v>39</v>
      </c>
      <c r="L124" s="276" t="str">
        <f t="shared" si="20"/>
        <v>OK</v>
      </c>
      <c r="M124" s="112" t="s">
        <v>466</v>
      </c>
      <c r="N124" s="96"/>
      <c r="O124" s="96"/>
      <c r="P124" s="96"/>
      <c r="Q124" s="96"/>
    </row>
    <row r="125" spans="1:17" customFormat="1">
      <c r="A125" s="96" t="s">
        <v>247</v>
      </c>
      <c r="B125" s="97" t="s">
        <v>808</v>
      </c>
      <c r="C125" s="97" t="s">
        <v>809</v>
      </c>
      <c r="D125" s="100" t="s">
        <v>239</v>
      </c>
      <c r="F125" s="284" t="str">
        <f>A125</f>
        <v>き０８</v>
      </c>
      <c r="G125" s="96" t="str">
        <f>B125&amp;C125</f>
        <v>岩本祥平</v>
      </c>
      <c r="H125" s="100" t="s">
        <v>238</v>
      </c>
      <c r="I125" s="100" t="s">
        <v>231</v>
      </c>
      <c r="J125" s="106">
        <v>1983</v>
      </c>
      <c r="K125" s="285">
        <f t="shared" si="19"/>
        <v>40</v>
      </c>
      <c r="L125" s="276" t="str">
        <f t="shared" si="20"/>
        <v>OK</v>
      </c>
      <c r="M125" s="96" t="s">
        <v>520</v>
      </c>
    </row>
    <row r="126" spans="1:17" customFormat="1">
      <c r="A126" s="96" t="s">
        <v>248</v>
      </c>
      <c r="B126" s="105" t="s">
        <v>259</v>
      </c>
      <c r="C126" s="105" t="s">
        <v>260</v>
      </c>
      <c r="D126" s="100" t="s">
        <v>239</v>
      </c>
      <c r="E126" s="96"/>
      <c r="F126" s="284" t="str">
        <f t="shared" si="21"/>
        <v>き０９</v>
      </c>
      <c r="G126" s="96" t="str">
        <f t="shared" si="22"/>
        <v>牛尾紳之介</v>
      </c>
      <c r="H126" s="100" t="s">
        <v>238</v>
      </c>
      <c r="I126" s="100" t="s">
        <v>231</v>
      </c>
      <c r="J126" s="106">
        <v>1984</v>
      </c>
      <c r="K126" s="285">
        <f t="shared" si="19"/>
        <v>39</v>
      </c>
      <c r="L126" s="276" t="str">
        <f t="shared" si="20"/>
        <v>OK</v>
      </c>
      <c r="M126" s="112" t="s">
        <v>440</v>
      </c>
    </row>
    <row r="127" spans="1:17" customFormat="1">
      <c r="A127" s="96" t="s">
        <v>251</v>
      </c>
      <c r="B127" s="109" t="s">
        <v>280</v>
      </c>
      <c r="C127" s="109" t="s">
        <v>281</v>
      </c>
      <c r="D127" s="100" t="s">
        <v>239</v>
      </c>
      <c r="E127" s="96"/>
      <c r="F127" s="284" t="str">
        <f t="shared" si="21"/>
        <v>き１０</v>
      </c>
      <c r="G127" s="96" t="str">
        <f t="shared" si="22"/>
        <v>太田圭亮</v>
      </c>
      <c r="H127" s="100" t="s">
        <v>238</v>
      </c>
      <c r="I127" s="100" t="s">
        <v>231</v>
      </c>
      <c r="J127" s="106">
        <v>1981</v>
      </c>
      <c r="K127" s="285">
        <f t="shared" si="19"/>
        <v>42</v>
      </c>
      <c r="L127" s="276" t="str">
        <f t="shared" si="20"/>
        <v>OK</v>
      </c>
      <c r="M127" s="112" t="s">
        <v>461</v>
      </c>
    </row>
    <row r="128" spans="1:17" customFormat="1">
      <c r="A128" s="96" t="s">
        <v>252</v>
      </c>
      <c r="B128" s="105" t="s">
        <v>255</v>
      </c>
      <c r="C128" s="105" t="s">
        <v>810</v>
      </c>
      <c r="D128" s="100" t="s">
        <v>239</v>
      </c>
      <c r="E128" s="96"/>
      <c r="F128" s="284" t="str">
        <f t="shared" si="21"/>
        <v>き１１</v>
      </c>
      <c r="G128" s="96" t="str">
        <f t="shared" si="22"/>
        <v>岡本彰</v>
      </c>
      <c r="H128" s="100" t="s">
        <v>238</v>
      </c>
      <c r="I128" s="100" t="s">
        <v>231</v>
      </c>
      <c r="J128" s="106">
        <v>1986</v>
      </c>
      <c r="K128" s="285">
        <f t="shared" si="19"/>
        <v>37</v>
      </c>
      <c r="L128" s="276" t="str">
        <f t="shared" si="20"/>
        <v>OK</v>
      </c>
      <c r="M128" s="112" t="s">
        <v>461</v>
      </c>
    </row>
    <row r="129" spans="1:13" customFormat="1">
      <c r="A129" s="96" t="s">
        <v>253</v>
      </c>
      <c r="B129" s="97" t="s">
        <v>601</v>
      </c>
      <c r="C129" s="97" t="s">
        <v>811</v>
      </c>
      <c r="D129" s="100" t="s">
        <v>239</v>
      </c>
      <c r="F129" s="284" t="str">
        <f>A129</f>
        <v>き１２</v>
      </c>
      <c r="G129" s="96" t="str">
        <f>B129&amp;C129</f>
        <v>奥田司</v>
      </c>
      <c r="H129" s="100" t="s">
        <v>238</v>
      </c>
      <c r="I129" s="100" t="s">
        <v>231</v>
      </c>
      <c r="J129" s="106">
        <v>1997</v>
      </c>
      <c r="K129" s="285">
        <f t="shared" si="19"/>
        <v>26</v>
      </c>
      <c r="L129" s="276" t="str">
        <f t="shared" si="20"/>
        <v>OK</v>
      </c>
      <c r="M129" s="96" t="s">
        <v>768</v>
      </c>
    </row>
    <row r="130" spans="1:13" customFormat="1">
      <c r="A130" s="96" t="s">
        <v>254</v>
      </c>
      <c r="B130" s="116" t="s">
        <v>597</v>
      </c>
      <c r="C130" s="116" t="s">
        <v>812</v>
      </c>
      <c r="D130" s="96" t="s">
        <v>583</v>
      </c>
      <c r="E130" s="96"/>
      <c r="F130" s="284" t="str">
        <f t="shared" si="21"/>
        <v>き１３</v>
      </c>
      <c r="G130" s="96" t="str">
        <f t="shared" si="22"/>
        <v>片渕友結</v>
      </c>
      <c r="H130" s="100" t="s">
        <v>238</v>
      </c>
      <c r="I130" s="105" t="s">
        <v>496</v>
      </c>
      <c r="J130" s="106">
        <v>2000</v>
      </c>
      <c r="K130" s="285">
        <f t="shared" si="19"/>
        <v>23</v>
      </c>
      <c r="L130" s="276" t="str">
        <f t="shared" si="20"/>
        <v>OK</v>
      </c>
      <c r="M130" s="96" t="s">
        <v>462</v>
      </c>
    </row>
    <row r="131" spans="1:13" customFormat="1">
      <c r="A131" s="96" t="s">
        <v>256</v>
      </c>
      <c r="B131" s="109" t="s">
        <v>905</v>
      </c>
      <c r="C131" s="97" t="s">
        <v>1093</v>
      </c>
      <c r="D131" s="100" t="s">
        <v>239</v>
      </c>
      <c r="F131" s="284" t="str">
        <f>A131</f>
        <v>き１４</v>
      </c>
      <c r="G131" s="96" t="str">
        <f>B131&amp;C131</f>
        <v>木村圭</v>
      </c>
      <c r="H131" s="100" t="s">
        <v>238</v>
      </c>
      <c r="I131" s="100" t="s">
        <v>231</v>
      </c>
      <c r="J131" s="106">
        <v>1968</v>
      </c>
      <c r="K131" s="285">
        <f t="shared" si="19"/>
        <v>55</v>
      </c>
      <c r="L131" s="276" t="str">
        <f t="shared" si="20"/>
        <v>OK</v>
      </c>
      <c r="M131" s="96" t="s">
        <v>462</v>
      </c>
    </row>
    <row r="132" spans="1:13" customFormat="1">
      <c r="A132" s="96" t="s">
        <v>257</v>
      </c>
      <c r="B132" s="109" t="s">
        <v>813</v>
      </c>
      <c r="C132" s="97" t="s">
        <v>814</v>
      </c>
      <c r="D132" s="100" t="s">
        <v>239</v>
      </c>
      <c r="F132" s="284" t="str">
        <f>A132</f>
        <v>き１５</v>
      </c>
      <c r="G132" s="96" t="str">
        <f>B132&amp;C132</f>
        <v>栗山飛鳥</v>
      </c>
      <c r="H132" s="100" t="s">
        <v>238</v>
      </c>
      <c r="I132" s="100" t="s">
        <v>231</v>
      </c>
      <c r="J132" s="106">
        <v>1997</v>
      </c>
      <c r="K132" s="285">
        <f t="shared" si="19"/>
        <v>26</v>
      </c>
      <c r="L132" s="276" t="str">
        <f t="shared" si="20"/>
        <v>OK</v>
      </c>
      <c r="M132" s="96" t="s">
        <v>466</v>
      </c>
    </row>
    <row r="133" spans="1:13" customFormat="1">
      <c r="A133" s="96" t="s">
        <v>258</v>
      </c>
      <c r="B133" s="109" t="s">
        <v>243</v>
      </c>
      <c r="C133" s="105" t="s">
        <v>244</v>
      </c>
      <c r="D133" s="100" t="s">
        <v>239</v>
      </c>
      <c r="E133" s="96"/>
      <c r="F133" s="284" t="str">
        <f t="shared" si="21"/>
        <v>き１６</v>
      </c>
      <c r="G133" s="96" t="str">
        <f t="shared" si="22"/>
        <v>坂元智成</v>
      </c>
      <c r="H133" s="100" t="s">
        <v>238</v>
      </c>
      <c r="I133" s="100" t="s">
        <v>231</v>
      </c>
      <c r="J133" s="106">
        <v>1975</v>
      </c>
      <c r="K133" s="285">
        <f t="shared" si="19"/>
        <v>48</v>
      </c>
      <c r="L133" s="276" t="str">
        <f t="shared" si="20"/>
        <v>OK</v>
      </c>
      <c r="M133" s="112" t="s">
        <v>440</v>
      </c>
    </row>
    <row r="134" spans="1:13" customFormat="1">
      <c r="A134" s="96" t="s">
        <v>261</v>
      </c>
      <c r="B134" s="97" t="s">
        <v>815</v>
      </c>
      <c r="C134" s="97" t="s">
        <v>816</v>
      </c>
      <c r="D134" s="100" t="s">
        <v>239</v>
      </c>
      <c r="F134" s="284" t="str">
        <f>A134</f>
        <v>き１７</v>
      </c>
      <c r="G134" s="96" t="str">
        <f>B134&amp;C134</f>
        <v>佐治武</v>
      </c>
      <c r="H134" s="100" t="s">
        <v>238</v>
      </c>
      <c r="I134" s="100" t="s">
        <v>231</v>
      </c>
      <c r="J134" s="106">
        <v>1964</v>
      </c>
      <c r="K134" s="285">
        <f t="shared" si="19"/>
        <v>59</v>
      </c>
      <c r="L134" s="276" t="str">
        <f t="shared" si="20"/>
        <v>OK</v>
      </c>
      <c r="M134" s="96" t="s">
        <v>591</v>
      </c>
    </row>
    <row r="135" spans="1:13" customFormat="1">
      <c r="A135" s="96" t="s">
        <v>262</v>
      </c>
      <c r="B135" s="100" t="s">
        <v>467</v>
      </c>
      <c r="C135" s="100" t="s">
        <v>468</v>
      </c>
      <c r="D135" s="100" t="s">
        <v>583</v>
      </c>
      <c r="E135" s="96"/>
      <c r="F135" s="284" t="str">
        <f t="shared" si="21"/>
        <v>き１８</v>
      </c>
      <c r="G135" s="96" t="str">
        <f t="shared" si="22"/>
        <v>澤田啓一</v>
      </c>
      <c r="H135" s="100" t="s">
        <v>238</v>
      </c>
      <c r="I135" s="100" t="s">
        <v>231</v>
      </c>
      <c r="J135" s="106">
        <v>1970</v>
      </c>
      <c r="K135" s="285">
        <f t="shared" si="19"/>
        <v>53</v>
      </c>
      <c r="L135" s="276" t="str">
        <f t="shared" si="20"/>
        <v>OK</v>
      </c>
      <c r="M135" s="96" t="s">
        <v>463</v>
      </c>
    </row>
    <row r="136" spans="1:13" customFormat="1">
      <c r="A136" s="96" t="s">
        <v>265</v>
      </c>
      <c r="B136" s="100" t="s">
        <v>595</v>
      </c>
      <c r="C136" s="100" t="s">
        <v>596</v>
      </c>
      <c r="D136" s="96" t="s">
        <v>583</v>
      </c>
      <c r="E136" s="96"/>
      <c r="F136" s="284" t="str">
        <f t="shared" si="21"/>
        <v>き１９</v>
      </c>
      <c r="G136" s="96" t="str">
        <f>B136&amp;C136</f>
        <v>篠原弘法</v>
      </c>
      <c r="H136" s="100" t="s">
        <v>238</v>
      </c>
      <c r="I136" s="105" t="s">
        <v>472</v>
      </c>
      <c r="J136" s="106">
        <v>1992</v>
      </c>
      <c r="K136" s="285">
        <f t="shared" si="19"/>
        <v>31</v>
      </c>
      <c r="L136" s="276" t="str">
        <f t="shared" si="20"/>
        <v>OK</v>
      </c>
      <c r="M136" s="96" t="s">
        <v>459</v>
      </c>
    </row>
    <row r="137" spans="1:13" customFormat="1">
      <c r="A137" s="96" t="s">
        <v>817</v>
      </c>
      <c r="B137" s="96" t="s">
        <v>521</v>
      </c>
      <c r="C137" s="96" t="s">
        <v>584</v>
      </c>
      <c r="D137" s="100" t="s">
        <v>583</v>
      </c>
      <c r="E137" s="286"/>
      <c r="F137" s="284" t="str">
        <f t="shared" si="21"/>
        <v>き２０</v>
      </c>
      <c r="G137" s="96" t="str">
        <f t="shared" si="22"/>
        <v>清水陽介</v>
      </c>
      <c r="H137" s="100" t="s">
        <v>238</v>
      </c>
      <c r="I137" s="100" t="s">
        <v>231</v>
      </c>
      <c r="J137" s="106">
        <v>1991</v>
      </c>
      <c r="K137" s="285">
        <f t="shared" si="19"/>
        <v>32</v>
      </c>
      <c r="L137" s="276" t="str">
        <f t="shared" si="20"/>
        <v>OK</v>
      </c>
      <c r="M137" s="112" t="s">
        <v>459</v>
      </c>
    </row>
    <row r="138" spans="1:13" customFormat="1">
      <c r="A138" s="96" t="s">
        <v>266</v>
      </c>
      <c r="B138" s="113" t="s">
        <v>263</v>
      </c>
      <c r="C138" s="113" t="s">
        <v>264</v>
      </c>
      <c r="D138" s="100" t="s">
        <v>583</v>
      </c>
      <c r="E138" s="96"/>
      <c r="F138" s="284" t="str">
        <f t="shared" si="21"/>
        <v>き２１</v>
      </c>
      <c r="G138" s="96" t="str">
        <f t="shared" si="22"/>
        <v>曽我卓矢</v>
      </c>
      <c r="H138" s="100" t="s">
        <v>238</v>
      </c>
      <c r="I138" s="100" t="s">
        <v>231</v>
      </c>
      <c r="J138" s="106">
        <v>1986</v>
      </c>
      <c r="K138" s="285">
        <f t="shared" si="19"/>
        <v>37</v>
      </c>
      <c r="L138" s="276" t="str">
        <f t="shared" si="20"/>
        <v>OK</v>
      </c>
      <c r="M138" s="112" t="s">
        <v>461</v>
      </c>
    </row>
    <row r="139" spans="1:13" customFormat="1">
      <c r="A139" s="96" t="s">
        <v>818</v>
      </c>
      <c r="B139" s="113" t="s">
        <v>819</v>
      </c>
      <c r="C139" s="113" t="s">
        <v>820</v>
      </c>
      <c r="D139" s="100" t="s">
        <v>583</v>
      </c>
      <c r="E139" s="96"/>
      <c r="F139" s="284" t="str">
        <f t="shared" si="21"/>
        <v>き２２</v>
      </c>
      <c r="G139" s="96" t="str">
        <f t="shared" si="22"/>
        <v>滝本照夫</v>
      </c>
      <c r="H139" s="100" t="s">
        <v>238</v>
      </c>
      <c r="I139" s="100" t="s">
        <v>231</v>
      </c>
      <c r="J139" s="106">
        <v>1959</v>
      </c>
      <c r="K139" s="285">
        <f t="shared" si="19"/>
        <v>64</v>
      </c>
      <c r="L139" s="276" t="str">
        <f t="shared" si="20"/>
        <v>OK</v>
      </c>
      <c r="M139" s="96" t="s">
        <v>466</v>
      </c>
    </row>
    <row r="140" spans="1:13" customFormat="1">
      <c r="A140" s="96" t="s">
        <v>268</v>
      </c>
      <c r="B140" s="97" t="s">
        <v>821</v>
      </c>
      <c r="C140" s="97" t="s">
        <v>822</v>
      </c>
      <c r="D140" s="100" t="s">
        <v>239</v>
      </c>
      <c r="F140" s="284" t="str">
        <f>A140</f>
        <v>き２３</v>
      </c>
      <c r="G140" s="96" t="str">
        <f>B140&amp;C140</f>
        <v>直川悟</v>
      </c>
      <c r="H140" s="100" t="s">
        <v>238</v>
      </c>
      <c r="I140" s="100" t="s">
        <v>231</v>
      </c>
      <c r="J140" s="106">
        <v>1982</v>
      </c>
      <c r="K140" s="285">
        <f t="shared" si="19"/>
        <v>41</v>
      </c>
      <c r="L140" s="276" t="str">
        <f t="shared" si="20"/>
        <v>OK</v>
      </c>
      <c r="M140" s="96" t="s">
        <v>520</v>
      </c>
    </row>
    <row r="141" spans="1:13" customFormat="1">
      <c r="A141" s="96" t="s">
        <v>269</v>
      </c>
      <c r="B141" s="109" t="s">
        <v>599</v>
      </c>
      <c r="C141" s="109" t="s">
        <v>600</v>
      </c>
      <c r="D141" s="100" t="s">
        <v>239</v>
      </c>
      <c r="E141" s="96"/>
      <c r="F141" s="284" t="str">
        <f>A141</f>
        <v>き２４</v>
      </c>
      <c r="G141" s="96" t="str">
        <f>B141&amp;C141</f>
        <v>中尾慶太</v>
      </c>
      <c r="H141" s="100" t="s">
        <v>238</v>
      </c>
      <c r="I141" s="100" t="s">
        <v>231</v>
      </c>
      <c r="J141" s="106">
        <v>1993</v>
      </c>
      <c r="K141" s="285">
        <f t="shared" si="19"/>
        <v>30</v>
      </c>
      <c r="L141" s="276" t="str">
        <f t="shared" si="20"/>
        <v>OK</v>
      </c>
      <c r="M141" s="96" t="s">
        <v>466</v>
      </c>
    </row>
    <row r="142" spans="1:13" customFormat="1">
      <c r="A142" s="96" t="s">
        <v>270</v>
      </c>
      <c r="B142" s="109" t="s">
        <v>1094</v>
      </c>
      <c r="C142" s="105" t="s">
        <v>1095</v>
      </c>
      <c r="D142" s="100" t="s">
        <v>239</v>
      </c>
      <c r="E142" s="96"/>
      <c r="F142" s="284" t="str">
        <f>A142</f>
        <v>き２５</v>
      </c>
      <c r="G142" s="96" t="str">
        <f>B142&amp;C142</f>
        <v>仲田慶介</v>
      </c>
      <c r="H142" s="100" t="s">
        <v>238</v>
      </c>
      <c r="I142" s="100" t="s">
        <v>231</v>
      </c>
      <c r="J142" s="106">
        <v>1996</v>
      </c>
      <c r="K142" s="285">
        <f t="shared" si="19"/>
        <v>27</v>
      </c>
      <c r="L142" s="276" t="str">
        <f t="shared" si="20"/>
        <v>OK</v>
      </c>
      <c r="M142" s="112" t="s">
        <v>520</v>
      </c>
    </row>
    <row r="143" spans="1:13" customFormat="1">
      <c r="A143" s="96" t="s">
        <v>272</v>
      </c>
      <c r="B143" s="109" t="s">
        <v>283</v>
      </c>
      <c r="C143" s="109" t="s">
        <v>284</v>
      </c>
      <c r="D143" s="100" t="s">
        <v>239</v>
      </c>
      <c r="E143" s="96"/>
      <c r="F143" s="284" t="str">
        <f t="shared" si="21"/>
        <v>き２６</v>
      </c>
      <c r="G143" s="96" t="str">
        <f t="shared" si="22"/>
        <v>馬場英年</v>
      </c>
      <c r="H143" s="100" t="s">
        <v>238</v>
      </c>
      <c r="I143" s="100" t="s">
        <v>231</v>
      </c>
      <c r="J143" s="106">
        <v>1980</v>
      </c>
      <c r="K143" s="285">
        <f t="shared" si="19"/>
        <v>43</v>
      </c>
      <c r="L143" s="276" t="str">
        <f t="shared" si="20"/>
        <v>OK</v>
      </c>
      <c r="M143" s="112" t="s">
        <v>440</v>
      </c>
    </row>
    <row r="144" spans="1:13" customFormat="1">
      <c r="A144" s="96" t="s">
        <v>273</v>
      </c>
      <c r="B144" s="96" t="s">
        <v>823</v>
      </c>
      <c r="C144" s="96" t="s">
        <v>824</v>
      </c>
      <c r="D144" s="100" t="s">
        <v>239</v>
      </c>
      <c r="E144" s="96"/>
      <c r="F144" s="96" t="str">
        <f>A144</f>
        <v>き２７</v>
      </c>
      <c r="G144" s="96" t="str">
        <f>B144&amp;C144</f>
        <v>濵口里穂</v>
      </c>
      <c r="H144" s="100" t="s">
        <v>238</v>
      </c>
      <c r="I144" s="100" t="s">
        <v>420</v>
      </c>
      <c r="J144" s="106">
        <v>1993</v>
      </c>
      <c r="K144" s="285">
        <f t="shared" si="19"/>
        <v>30</v>
      </c>
      <c r="L144" s="276" t="str">
        <f t="shared" si="20"/>
        <v>OK</v>
      </c>
      <c r="M144" s="96" t="s">
        <v>469</v>
      </c>
    </row>
    <row r="145" spans="1:17" customFormat="1">
      <c r="A145" s="96" t="s">
        <v>274</v>
      </c>
      <c r="B145" s="109" t="s">
        <v>276</v>
      </c>
      <c r="C145" s="109" t="s">
        <v>277</v>
      </c>
      <c r="D145" s="100" t="s">
        <v>239</v>
      </c>
      <c r="E145" s="96"/>
      <c r="F145" s="284" t="str">
        <f t="shared" si="21"/>
        <v>き２８</v>
      </c>
      <c r="G145" s="96" t="str">
        <f t="shared" si="22"/>
        <v>廣瀬智也</v>
      </c>
      <c r="H145" s="100" t="s">
        <v>238</v>
      </c>
      <c r="I145" s="100" t="s">
        <v>231</v>
      </c>
      <c r="J145" s="106">
        <v>1977</v>
      </c>
      <c r="K145" s="285">
        <f t="shared" si="19"/>
        <v>46</v>
      </c>
      <c r="L145" s="276" t="str">
        <f t="shared" si="20"/>
        <v>OK</v>
      </c>
      <c r="M145" s="96" t="s">
        <v>520</v>
      </c>
    </row>
    <row r="146" spans="1:17" customFormat="1">
      <c r="A146" s="96" t="s">
        <v>275</v>
      </c>
      <c r="B146" s="109" t="s">
        <v>495</v>
      </c>
      <c r="C146" s="105" t="s">
        <v>598</v>
      </c>
      <c r="D146" s="100" t="s">
        <v>239</v>
      </c>
      <c r="E146" s="96"/>
      <c r="F146" s="284" t="str">
        <f>A146</f>
        <v>き２９</v>
      </c>
      <c r="G146" s="96" t="str">
        <f>B146&amp;C146</f>
        <v>福島勇輔</v>
      </c>
      <c r="H146" s="100" t="s">
        <v>238</v>
      </c>
      <c r="I146" s="100" t="s">
        <v>231</v>
      </c>
      <c r="J146" s="106">
        <v>1996</v>
      </c>
      <c r="K146" s="285">
        <f t="shared" si="19"/>
        <v>27</v>
      </c>
      <c r="L146" s="276" t="str">
        <f t="shared" si="20"/>
        <v>OK</v>
      </c>
      <c r="M146" s="96" t="s">
        <v>466</v>
      </c>
    </row>
    <row r="147" spans="1:17" customFormat="1">
      <c r="A147" s="96" t="s">
        <v>278</v>
      </c>
      <c r="B147" s="113" t="s">
        <v>470</v>
      </c>
      <c r="C147" s="113" t="s">
        <v>267</v>
      </c>
      <c r="D147" s="100" t="s">
        <v>583</v>
      </c>
      <c r="E147" s="96"/>
      <c r="F147" s="284" t="str">
        <f t="shared" si="21"/>
        <v>き３０</v>
      </c>
      <c r="G147" s="96" t="str">
        <f t="shared" si="22"/>
        <v>松島理和</v>
      </c>
      <c r="H147" s="100" t="s">
        <v>238</v>
      </c>
      <c r="I147" s="100" t="s">
        <v>231</v>
      </c>
      <c r="J147" s="106">
        <v>1981</v>
      </c>
      <c r="K147" s="285">
        <f t="shared" si="19"/>
        <v>42</v>
      </c>
      <c r="L147" s="276" t="str">
        <f t="shared" si="20"/>
        <v>OK</v>
      </c>
      <c r="M147" s="112" t="s">
        <v>406</v>
      </c>
    </row>
    <row r="148" spans="1:17" customFormat="1">
      <c r="A148" s="96" t="s">
        <v>279</v>
      </c>
      <c r="B148" s="109" t="s">
        <v>249</v>
      </c>
      <c r="C148" s="105" t="s">
        <v>250</v>
      </c>
      <c r="D148" s="100" t="s">
        <v>239</v>
      </c>
      <c r="E148" s="96"/>
      <c r="F148" s="284" t="str">
        <f t="shared" si="21"/>
        <v>き３１</v>
      </c>
      <c r="G148" s="96" t="str">
        <f t="shared" si="22"/>
        <v>宮道祐介</v>
      </c>
      <c r="H148" s="100" t="s">
        <v>238</v>
      </c>
      <c r="I148" s="100" t="s">
        <v>231</v>
      </c>
      <c r="J148" s="106">
        <v>1983</v>
      </c>
      <c r="K148" s="285">
        <f t="shared" si="19"/>
        <v>40</v>
      </c>
      <c r="L148" s="276" t="str">
        <f t="shared" si="20"/>
        <v>OK</v>
      </c>
      <c r="M148" s="112" t="s">
        <v>400</v>
      </c>
    </row>
    <row r="149" spans="1:17" customFormat="1">
      <c r="A149" s="96" t="s">
        <v>282</v>
      </c>
      <c r="B149" s="97" t="s">
        <v>292</v>
      </c>
      <c r="C149" s="97" t="s">
        <v>293</v>
      </c>
      <c r="D149" s="100" t="s">
        <v>239</v>
      </c>
      <c r="F149" s="284" t="str">
        <f>A149</f>
        <v>き３２</v>
      </c>
      <c r="G149" s="96" t="str">
        <f>B149&amp;C149</f>
        <v>村尾彰了</v>
      </c>
      <c r="H149" s="100" t="s">
        <v>238</v>
      </c>
      <c r="I149" s="100" t="s">
        <v>231</v>
      </c>
      <c r="J149" s="106">
        <v>1982</v>
      </c>
      <c r="K149" s="285">
        <f t="shared" si="19"/>
        <v>41</v>
      </c>
      <c r="L149" s="276" t="str">
        <f t="shared" si="20"/>
        <v>OK</v>
      </c>
      <c r="M149" s="96" t="s">
        <v>520</v>
      </c>
    </row>
    <row r="150" spans="1:17" customFormat="1">
      <c r="A150" s="96" t="s">
        <v>285</v>
      </c>
      <c r="B150" s="105" t="s">
        <v>592</v>
      </c>
      <c r="C150" s="105" t="s">
        <v>593</v>
      </c>
      <c r="D150" s="100" t="s">
        <v>239</v>
      </c>
      <c r="E150" s="96"/>
      <c r="F150" s="284" t="str">
        <f t="shared" si="21"/>
        <v>き３３</v>
      </c>
      <c r="G150" s="96" t="str">
        <f t="shared" si="22"/>
        <v>村西徹</v>
      </c>
      <c r="H150" s="100" t="s">
        <v>238</v>
      </c>
      <c r="I150" s="100" t="s">
        <v>231</v>
      </c>
      <c r="J150" s="106">
        <v>1988</v>
      </c>
      <c r="K150" s="285">
        <f t="shared" si="19"/>
        <v>35</v>
      </c>
      <c r="L150" s="276" t="str">
        <f t="shared" si="20"/>
        <v>OK</v>
      </c>
      <c r="M150" s="112" t="s">
        <v>594</v>
      </c>
    </row>
    <row r="151" spans="1:17" customFormat="1">
      <c r="A151" s="96" t="s">
        <v>286</v>
      </c>
      <c r="B151" s="114" t="s">
        <v>588</v>
      </c>
      <c r="C151" s="114" t="s">
        <v>590</v>
      </c>
      <c r="D151" s="100" t="s">
        <v>583</v>
      </c>
      <c r="E151" s="286"/>
      <c r="F151" s="284" t="str">
        <f t="shared" si="21"/>
        <v>き３４</v>
      </c>
      <c r="G151" s="108" t="str">
        <f t="shared" si="22"/>
        <v>森涼花</v>
      </c>
      <c r="H151" s="100" t="s">
        <v>238</v>
      </c>
      <c r="I151" s="100" t="s">
        <v>496</v>
      </c>
      <c r="J151" s="106">
        <v>2003</v>
      </c>
      <c r="K151" s="285">
        <f t="shared" si="19"/>
        <v>20</v>
      </c>
      <c r="L151" s="276" t="str">
        <f t="shared" si="20"/>
        <v>OK</v>
      </c>
      <c r="M151" s="112" t="s">
        <v>469</v>
      </c>
    </row>
    <row r="152" spans="1:17" customFormat="1">
      <c r="A152" s="96" t="s">
        <v>287</v>
      </c>
      <c r="B152" s="109" t="s">
        <v>585</v>
      </c>
      <c r="C152" s="105" t="s">
        <v>586</v>
      </c>
      <c r="D152" s="100" t="s">
        <v>239</v>
      </c>
      <c r="E152" s="96"/>
      <c r="F152" s="284" t="str">
        <f t="shared" si="21"/>
        <v>き３５</v>
      </c>
      <c r="G152" s="96" t="str">
        <f t="shared" si="22"/>
        <v>山本和樹</v>
      </c>
      <c r="H152" s="100" t="s">
        <v>238</v>
      </c>
      <c r="I152" s="100" t="s">
        <v>231</v>
      </c>
      <c r="J152" s="106">
        <v>1997</v>
      </c>
      <c r="K152" s="285">
        <f t="shared" si="19"/>
        <v>26</v>
      </c>
      <c r="L152" s="276" t="str">
        <f t="shared" si="20"/>
        <v>OK</v>
      </c>
      <c r="M152" s="112" t="s">
        <v>587</v>
      </c>
    </row>
    <row r="153" spans="1:17" customFormat="1">
      <c r="A153" s="96" t="s">
        <v>288</v>
      </c>
      <c r="B153" s="109" t="s">
        <v>290</v>
      </c>
      <c r="C153" s="105" t="s">
        <v>291</v>
      </c>
      <c r="D153" s="100" t="s">
        <v>239</v>
      </c>
      <c r="E153" s="96"/>
      <c r="F153" s="284" t="str">
        <f t="shared" si="21"/>
        <v>き３６</v>
      </c>
      <c r="G153" s="96" t="str">
        <f t="shared" si="22"/>
        <v>吉本泰二</v>
      </c>
      <c r="H153" s="100" t="s">
        <v>238</v>
      </c>
      <c r="I153" s="100" t="s">
        <v>231</v>
      </c>
      <c r="J153" s="106">
        <v>1976</v>
      </c>
      <c r="K153" s="285">
        <f t="shared" si="19"/>
        <v>47</v>
      </c>
      <c r="L153" s="276" t="str">
        <f t="shared" si="20"/>
        <v>OK</v>
      </c>
      <c r="M153" s="112" t="s">
        <v>440</v>
      </c>
    </row>
    <row r="154" spans="1:17" s="110" customFormat="1">
      <c r="A154" s="124"/>
      <c r="B154" s="109"/>
      <c r="C154" s="105"/>
      <c r="D154" s="100"/>
      <c r="E154" s="96"/>
      <c r="F154" s="287"/>
      <c r="G154" s="96"/>
      <c r="H154" s="100"/>
      <c r="I154" s="100"/>
      <c r="J154" s="106"/>
      <c r="K154" s="288"/>
      <c r="L154" s="287"/>
      <c r="M154" s="112"/>
      <c r="N154"/>
      <c r="O154"/>
      <c r="P154"/>
      <c r="Q154"/>
    </row>
    <row r="155" spans="1:17" customFormat="1">
      <c r="A155" s="96"/>
      <c r="B155" s="109"/>
      <c r="C155" s="105"/>
      <c r="D155" s="100"/>
      <c r="E155" s="96"/>
      <c r="F155" s="284"/>
      <c r="G155" s="96"/>
      <c r="H155" s="100"/>
      <c r="I155" s="100"/>
      <c r="J155" s="106"/>
      <c r="K155" s="285"/>
      <c r="L155" s="284"/>
      <c r="M155" s="112"/>
    </row>
    <row r="156" spans="1:17" customFormat="1">
      <c r="A156" s="96"/>
      <c r="B156" s="109"/>
      <c r="C156" s="105"/>
      <c r="D156" s="100"/>
      <c r="E156" s="96"/>
      <c r="F156" s="284"/>
      <c r="G156" s="96"/>
      <c r="H156" s="100"/>
      <c r="I156" s="100"/>
      <c r="J156" s="106"/>
      <c r="K156" s="285"/>
      <c r="L156" s="284"/>
      <c r="M156" s="112"/>
    </row>
    <row r="157" spans="1:17" s="1" customFormat="1">
      <c r="A157" s="160"/>
      <c r="B157" s="130"/>
      <c r="C157" s="130"/>
      <c r="D157" s="157"/>
      <c r="E157" s="127"/>
      <c r="F157" s="289"/>
      <c r="G157" s="154"/>
      <c r="H157" s="157"/>
      <c r="I157" s="157"/>
      <c r="J157" s="162"/>
      <c r="K157" s="290"/>
      <c r="L157" s="289"/>
      <c r="M157" s="154"/>
      <c r="N157" s="127"/>
      <c r="O157" s="127"/>
      <c r="P157" s="127"/>
      <c r="Q157" s="127"/>
    </row>
    <row r="158" spans="1:17" s="1" customFormat="1">
      <c r="A158" s="160"/>
      <c r="B158" s="154"/>
      <c r="C158" s="154"/>
      <c r="D158" s="157"/>
      <c r="E158" s="154"/>
      <c r="F158" s="154"/>
      <c r="G158" s="154"/>
      <c r="H158" s="157"/>
      <c r="I158" s="157"/>
      <c r="J158" s="162"/>
      <c r="K158" s="290"/>
      <c r="L158" s="289"/>
      <c r="M158" s="154"/>
      <c r="N158" s="154"/>
      <c r="O158" s="154"/>
      <c r="P158" s="154"/>
      <c r="Q158" s="154"/>
    </row>
    <row r="159" spans="1:17" s="1" customFormat="1">
      <c r="A159" s="160"/>
      <c r="B159" s="154"/>
      <c r="C159" s="154"/>
      <c r="D159" s="157"/>
      <c r="E159" s="154"/>
      <c r="F159" s="154"/>
      <c r="G159" s="154"/>
      <c r="H159" s="157"/>
      <c r="I159" s="157"/>
      <c r="J159" s="162"/>
      <c r="K159" s="290"/>
      <c r="L159" s="289"/>
      <c r="M159" s="154"/>
      <c r="N159" s="154"/>
      <c r="O159" s="154"/>
      <c r="P159" s="154"/>
      <c r="Q159" s="154"/>
    </row>
    <row r="160" spans="1:17" s="1" customFormat="1">
      <c r="A160" s="160"/>
      <c r="B160" s="154"/>
      <c r="C160" s="154"/>
      <c r="D160" s="157"/>
      <c r="E160" s="154"/>
      <c r="F160" s="154"/>
      <c r="G160" s="154"/>
      <c r="H160" s="157"/>
      <c r="I160" s="157"/>
      <c r="J160" s="162"/>
      <c r="K160" s="290"/>
      <c r="L160" s="289"/>
      <c r="M160" s="154"/>
      <c r="N160" s="154"/>
      <c r="O160" s="154"/>
      <c r="P160" s="154"/>
      <c r="Q160" s="154"/>
    </row>
    <row r="161" spans="1:17" s="1" customFormat="1">
      <c r="A161" s="169"/>
      <c r="B161" s="164"/>
      <c r="C161" s="164"/>
      <c r="D161" s="157"/>
      <c r="E161" s="154"/>
      <c r="F161" s="155"/>
      <c r="G161" s="163"/>
      <c r="H161" s="157"/>
      <c r="I161" s="157"/>
      <c r="J161" s="162"/>
      <c r="K161" s="290" t="str">
        <f>IF(J161="","",(2023-J161))</f>
        <v/>
      </c>
      <c r="L161" s="289" t="str">
        <f>IF(G161="","",IF(COUNTIF($G$15:$G$370,G161)&gt;1,"2重登録","OK"))</f>
        <v/>
      </c>
      <c r="M161" s="186"/>
      <c r="N161" s="186"/>
      <c r="O161" s="186"/>
      <c r="P161" s="186"/>
      <c r="Q161" s="186"/>
    </row>
    <row r="162" spans="1:17" s="1" customFormat="1">
      <c r="A162" s="169"/>
      <c r="B162" s="164"/>
      <c r="C162" s="164"/>
      <c r="D162" s="157"/>
      <c r="E162" s="154"/>
      <c r="F162" s="155"/>
      <c r="G162" s="163"/>
      <c r="H162" s="157"/>
      <c r="I162" s="157"/>
      <c r="J162" s="162"/>
      <c r="K162" s="290" t="str">
        <f>IF(J162="","",(2023-J162))</f>
        <v/>
      </c>
      <c r="L162" s="289" t="str">
        <f>IF(G162="","",IF(COUNTIF($G$15:$G$370,G162)&gt;1,"2重登録","OK"))</f>
        <v/>
      </c>
      <c r="M162" s="186"/>
      <c r="N162" s="186"/>
      <c r="O162" s="186"/>
      <c r="P162" s="186"/>
      <c r="Q162" s="186"/>
    </row>
    <row r="163" spans="1:17" customFormat="1" ht="12.75" customHeight="1">
      <c r="A163" s="126"/>
      <c r="B163" s="531" t="s">
        <v>1096</v>
      </c>
      <c r="C163" s="532"/>
      <c r="D163" s="533" t="s">
        <v>1097</v>
      </c>
      <c r="E163" s="534"/>
      <c r="F163" s="534"/>
      <c r="G163" s="534"/>
      <c r="H163" s="534"/>
      <c r="I163" s="126"/>
      <c r="J163" s="291"/>
      <c r="K163" s="292" t="str">
        <f>IF(J163="","",(2019-J163))</f>
        <v/>
      </c>
      <c r="L163" s="293" t="str">
        <f>IF(G163="","",IF(COUNTIF($G$1:$G$25,G163)&gt;1,"2重登録","OK"))</f>
        <v/>
      </c>
      <c r="M163" s="126"/>
    </row>
    <row r="164" spans="1:17" customFormat="1" ht="12.75" customHeight="1">
      <c r="A164" s="126"/>
      <c r="B164" s="532"/>
      <c r="C164" s="532"/>
      <c r="D164" s="534"/>
      <c r="E164" s="534"/>
      <c r="F164" s="534"/>
      <c r="G164" s="534"/>
      <c r="H164" s="534"/>
      <c r="I164" s="126"/>
      <c r="J164" s="291"/>
      <c r="K164" s="292" t="str">
        <f>IF(J164="","",(2019-J164))</f>
        <v/>
      </c>
      <c r="L164" s="293" t="str">
        <f>IF(G164="","",IF(COUNTIF($G$1:$G$25,G164)&gt;1,"2重登録","OK"))</f>
        <v/>
      </c>
      <c r="M164" s="126"/>
    </row>
    <row r="165" spans="1:17" customFormat="1" ht="21.75" customHeight="1">
      <c r="A165" s="126"/>
      <c r="B165" s="294"/>
      <c r="C165" s="294"/>
      <c r="D165" s="295"/>
      <c r="E165" s="126"/>
      <c r="F165" s="293">
        <f>A165</f>
        <v>0</v>
      </c>
      <c r="G165" s="126" t="s">
        <v>227</v>
      </c>
      <c r="H165" s="535" t="s">
        <v>228</v>
      </c>
      <c r="I165" s="534"/>
      <c r="J165" s="534"/>
      <c r="K165" s="292" t="str">
        <f>IF(J165="","",(2019-J165))</f>
        <v/>
      </c>
      <c r="L165" s="293"/>
      <c r="M165" s="294"/>
    </row>
    <row r="166" spans="1:17" customFormat="1" ht="21.75" customHeight="1">
      <c r="A166" s="126"/>
      <c r="B166" s="536"/>
      <c r="C166" s="534"/>
      <c r="D166" s="126"/>
      <c r="E166" s="126"/>
      <c r="F166" s="293"/>
      <c r="G166" s="297">
        <f>COUNTIF($M$6:$M$22,"東近江市")</f>
        <v>0</v>
      </c>
      <c r="H166" s="537">
        <f>(G166/RIGHT($A$22,2))</f>
        <v>0</v>
      </c>
      <c r="I166" s="534"/>
      <c r="J166" s="534"/>
      <c r="K166" s="292" t="str">
        <f>IF(J166="","",(2019-J166))</f>
        <v/>
      </c>
      <c r="L166" s="293"/>
      <c r="M166" s="294"/>
    </row>
    <row r="167" spans="1:17" customFormat="1" ht="21.75" customHeight="1">
      <c r="A167" s="126"/>
      <c r="B167" s="296"/>
      <c r="C167" s="296"/>
      <c r="D167" s="294" t="s">
        <v>229</v>
      </c>
      <c r="E167" s="294"/>
      <c r="F167" s="294"/>
      <c r="G167" s="297"/>
      <c r="H167" s="299" t="s">
        <v>230</v>
      </c>
      <c r="I167" s="298"/>
      <c r="J167" s="298"/>
      <c r="K167" s="292" t="str">
        <f>IF(J167="","",(2019-J167))</f>
        <v/>
      </c>
      <c r="L167" s="293" t="str">
        <f>IF(G167="","",IF(COUNTIF($G$1:$G$25,G167)&gt;1,"2重登録","OK"))</f>
        <v/>
      </c>
      <c r="M167" s="294"/>
    </row>
    <row r="168" spans="1:17" customFormat="1" ht="21.75" customHeight="1">
      <c r="A168" s="126" t="s">
        <v>1098</v>
      </c>
      <c r="B168" s="126" t="s">
        <v>1099</v>
      </c>
      <c r="C168" s="126" t="s">
        <v>1100</v>
      </c>
      <c r="D168" s="126" t="s">
        <v>1101</v>
      </c>
      <c r="E168" s="126"/>
      <c r="F168" s="126"/>
      <c r="G168" s="126" t="str">
        <f t="shared" ref="G168:G183" si="23">B168&amp;C168</f>
        <v>水本淳史</v>
      </c>
      <c r="H168" s="126" t="s">
        <v>1101</v>
      </c>
      <c r="I168" s="126" t="s">
        <v>231</v>
      </c>
      <c r="J168" s="291">
        <v>1967</v>
      </c>
      <c r="K168" s="292">
        <v>56</v>
      </c>
      <c r="L168" s="276" t="str">
        <f t="shared" ref="L168:L188" si="24">IF(G168="","",IF(COUNTIF($G$5:$G$639,G168)&gt;1,"2重登録","OK"))</f>
        <v>OK</v>
      </c>
      <c r="M168" s="126" t="s">
        <v>232</v>
      </c>
    </row>
    <row r="169" spans="1:17" customFormat="1" ht="21.75" customHeight="1">
      <c r="A169" s="126" t="s">
        <v>1102</v>
      </c>
      <c r="B169" s="126" t="s">
        <v>1103</v>
      </c>
      <c r="C169" s="126" t="s">
        <v>1104</v>
      </c>
      <c r="D169" s="126" t="s">
        <v>1101</v>
      </c>
      <c r="E169" s="126"/>
      <c r="F169" s="126"/>
      <c r="G169" s="126" t="str">
        <f t="shared" si="23"/>
        <v>清水善弘</v>
      </c>
      <c r="H169" s="126" t="s">
        <v>1101</v>
      </c>
      <c r="I169" s="126" t="s">
        <v>231</v>
      </c>
      <c r="J169" s="291">
        <v>1952</v>
      </c>
      <c r="K169" s="292">
        <v>71</v>
      </c>
      <c r="L169" s="276" t="str">
        <f t="shared" si="24"/>
        <v>OK</v>
      </c>
      <c r="M169" s="294" t="s">
        <v>235</v>
      </c>
    </row>
    <row r="170" spans="1:17" customFormat="1" ht="21.75" customHeight="1">
      <c r="A170" s="126" t="s">
        <v>708</v>
      </c>
      <c r="B170" s="126" t="s">
        <v>255</v>
      </c>
      <c r="C170" s="126" t="s">
        <v>1105</v>
      </c>
      <c r="D170" s="126" t="s">
        <v>1101</v>
      </c>
      <c r="E170" s="126"/>
      <c r="F170" s="126"/>
      <c r="G170" s="126" t="str">
        <f t="shared" si="23"/>
        <v>岡本大樹</v>
      </c>
      <c r="H170" s="126" t="s">
        <v>1101</v>
      </c>
      <c r="I170" s="126" t="s">
        <v>231</v>
      </c>
      <c r="J170" s="291">
        <v>1982</v>
      </c>
      <c r="K170" s="292">
        <v>41</v>
      </c>
      <c r="L170" s="276" t="str">
        <f t="shared" si="24"/>
        <v>OK</v>
      </c>
      <c r="M170" s="126" t="s">
        <v>1106</v>
      </c>
    </row>
    <row r="171" spans="1:17" customFormat="1" ht="21.75" customHeight="1">
      <c r="A171" s="126" t="s">
        <v>709</v>
      </c>
      <c r="B171" s="126" t="s">
        <v>1107</v>
      </c>
      <c r="C171" s="126" t="s">
        <v>1108</v>
      </c>
      <c r="D171" s="126" t="s">
        <v>1101</v>
      </c>
      <c r="E171" s="126"/>
      <c r="F171" s="126"/>
      <c r="G171" s="126" t="str">
        <f t="shared" si="23"/>
        <v>北野照幸</v>
      </c>
      <c r="H171" s="126" t="s">
        <v>1101</v>
      </c>
      <c r="I171" s="126" t="s">
        <v>231</v>
      </c>
      <c r="J171" s="291">
        <v>1980</v>
      </c>
      <c r="K171" s="292">
        <v>43</v>
      </c>
      <c r="L171" s="276" t="str">
        <f t="shared" si="24"/>
        <v>OK</v>
      </c>
      <c r="M171" s="126" t="s">
        <v>1106</v>
      </c>
    </row>
    <row r="172" spans="1:17" customFormat="1" ht="21.75" customHeight="1">
      <c r="A172" s="126" t="s">
        <v>706</v>
      </c>
      <c r="B172" s="126" t="s">
        <v>1109</v>
      </c>
      <c r="C172" s="126" t="s">
        <v>1110</v>
      </c>
      <c r="D172" s="126" t="s">
        <v>1101</v>
      </c>
      <c r="E172" s="126"/>
      <c r="F172" s="126"/>
      <c r="G172" s="126" t="str">
        <f t="shared" si="23"/>
        <v>成宮康弘</v>
      </c>
      <c r="H172" s="126" t="s">
        <v>1101</v>
      </c>
      <c r="I172" s="126" t="s">
        <v>231</v>
      </c>
      <c r="J172" s="291">
        <v>1970</v>
      </c>
      <c r="K172" s="292">
        <v>53</v>
      </c>
      <c r="L172" s="276" t="str">
        <f t="shared" si="24"/>
        <v>OK</v>
      </c>
      <c r="M172" s="294" t="s">
        <v>232</v>
      </c>
    </row>
    <row r="173" spans="1:17" customFormat="1" ht="21.75" customHeight="1">
      <c r="A173" s="126" t="s">
        <v>710</v>
      </c>
      <c r="B173" s="126" t="s">
        <v>1111</v>
      </c>
      <c r="C173" s="126" t="s">
        <v>1112</v>
      </c>
      <c r="D173" s="126" t="s">
        <v>1101</v>
      </c>
      <c r="E173" s="126"/>
      <c r="F173" s="300"/>
      <c r="G173" s="126" t="str">
        <f t="shared" si="23"/>
        <v>中谷健志</v>
      </c>
      <c r="H173" s="126" t="s">
        <v>1101</v>
      </c>
      <c r="I173" s="301" t="s">
        <v>231</v>
      </c>
      <c r="J173" s="291">
        <v>1991</v>
      </c>
      <c r="K173" s="292">
        <v>32</v>
      </c>
      <c r="L173" s="276" t="str">
        <f t="shared" si="24"/>
        <v>OK</v>
      </c>
      <c r="M173" s="126" t="s">
        <v>236</v>
      </c>
    </row>
    <row r="174" spans="1:17" customFormat="1" ht="21.75" customHeight="1">
      <c r="A174" s="126" t="s">
        <v>711</v>
      </c>
      <c r="B174" s="126" t="s">
        <v>1113</v>
      </c>
      <c r="C174" s="126" t="s">
        <v>1114</v>
      </c>
      <c r="D174" s="126" t="s">
        <v>1101</v>
      </c>
      <c r="E174" s="126"/>
      <c r="F174" s="126"/>
      <c r="G174" s="126" t="str">
        <f t="shared" si="23"/>
        <v>平塚 聡</v>
      </c>
      <c r="H174" s="126" t="s">
        <v>1101</v>
      </c>
      <c r="I174" s="126" t="s">
        <v>231</v>
      </c>
      <c r="J174" s="291">
        <v>1960</v>
      </c>
      <c r="K174" s="292">
        <v>63</v>
      </c>
      <c r="L174" s="276" t="str">
        <f t="shared" si="24"/>
        <v>OK</v>
      </c>
      <c r="M174" s="126" t="s">
        <v>232</v>
      </c>
    </row>
    <row r="175" spans="1:17" customFormat="1" ht="21.75" customHeight="1">
      <c r="A175" s="126" t="s">
        <v>712</v>
      </c>
      <c r="B175" s="126" t="s">
        <v>1115</v>
      </c>
      <c r="C175" s="126" t="s">
        <v>1116</v>
      </c>
      <c r="D175" s="126" t="s">
        <v>1101</v>
      </c>
      <c r="E175" s="126"/>
      <c r="F175" s="126"/>
      <c r="G175" s="126" t="str">
        <f t="shared" si="23"/>
        <v>池端誠治</v>
      </c>
      <c r="H175" s="126" t="s">
        <v>1101</v>
      </c>
      <c r="I175" s="126" t="s">
        <v>231</v>
      </c>
      <c r="J175" s="291">
        <v>1972</v>
      </c>
      <c r="K175" s="292">
        <v>51</v>
      </c>
      <c r="L175" s="276" t="str">
        <f t="shared" si="24"/>
        <v>OK</v>
      </c>
      <c r="M175" s="126" t="s">
        <v>232</v>
      </c>
    </row>
    <row r="176" spans="1:17" customFormat="1" ht="21.75" customHeight="1">
      <c r="A176" s="126" t="s">
        <v>713</v>
      </c>
      <c r="B176" s="126" t="s">
        <v>1117</v>
      </c>
      <c r="C176" s="126" t="s">
        <v>1118</v>
      </c>
      <c r="D176" s="126" t="s">
        <v>1101</v>
      </c>
      <c r="E176" s="126"/>
      <c r="F176" s="126"/>
      <c r="G176" s="126" t="str">
        <f t="shared" si="23"/>
        <v>三代康成</v>
      </c>
      <c r="H176" s="126" t="s">
        <v>1101</v>
      </c>
      <c r="I176" s="126" t="s">
        <v>231</v>
      </c>
      <c r="J176" s="291">
        <v>1968</v>
      </c>
      <c r="K176" s="292">
        <v>55</v>
      </c>
      <c r="L176" s="276" t="str">
        <f t="shared" si="24"/>
        <v>OK</v>
      </c>
      <c r="M176" s="294" t="s">
        <v>235</v>
      </c>
    </row>
    <row r="177" spans="1:17" customFormat="1" ht="21.75" customHeight="1">
      <c r="A177" s="126" t="s">
        <v>707</v>
      </c>
      <c r="B177" s="126" t="s">
        <v>1119</v>
      </c>
      <c r="C177" s="126" t="s">
        <v>1120</v>
      </c>
      <c r="D177" s="126" t="s">
        <v>1101</v>
      </c>
      <c r="E177" s="126"/>
      <c r="F177" s="126"/>
      <c r="G177" s="126" t="str">
        <f t="shared" si="23"/>
        <v>古市卓志</v>
      </c>
      <c r="H177" s="126" t="s">
        <v>1101</v>
      </c>
      <c r="I177" s="126" t="s">
        <v>231</v>
      </c>
      <c r="J177" s="291">
        <v>1974</v>
      </c>
      <c r="K177" s="292">
        <v>49</v>
      </c>
      <c r="L177" s="276" t="str">
        <f t="shared" si="24"/>
        <v>OK</v>
      </c>
      <c r="M177" s="126" t="s">
        <v>232</v>
      </c>
    </row>
    <row r="178" spans="1:17" customFormat="1" ht="21.75" customHeight="1">
      <c r="A178" s="126" t="s">
        <v>825</v>
      </c>
      <c r="B178" s="126" t="s">
        <v>1121</v>
      </c>
      <c r="C178" s="126" t="s">
        <v>1122</v>
      </c>
      <c r="D178" s="126" t="s">
        <v>1101</v>
      </c>
      <c r="E178" s="126"/>
      <c r="F178" s="126"/>
      <c r="G178" s="126" t="str">
        <f t="shared" si="23"/>
        <v>中川浩樹</v>
      </c>
      <c r="H178" s="126" t="s">
        <v>1101</v>
      </c>
      <c r="I178" s="126" t="s">
        <v>231</v>
      </c>
      <c r="J178" s="291">
        <v>1964</v>
      </c>
      <c r="K178" s="292">
        <v>59</v>
      </c>
      <c r="L178" s="276" t="str">
        <f t="shared" si="24"/>
        <v>OK</v>
      </c>
      <c r="M178" s="126" t="s">
        <v>1106</v>
      </c>
    </row>
    <row r="179" spans="1:17" customFormat="1" ht="21.75" customHeight="1">
      <c r="A179" s="126" t="s">
        <v>826</v>
      </c>
      <c r="B179" s="302" t="s">
        <v>1123</v>
      </c>
      <c r="C179" s="302" t="s">
        <v>1124</v>
      </c>
      <c r="D179" s="126" t="s">
        <v>1101</v>
      </c>
      <c r="E179" s="302"/>
      <c r="F179" s="302"/>
      <c r="G179" s="126" t="str">
        <f t="shared" si="23"/>
        <v>筒井珠世</v>
      </c>
      <c r="H179" s="126" t="s">
        <v>1101</v>
      </c>
      <c r="I179" s="302" t="s">
        <v>234</v>
      </c>
      <c r="J179" s="291">
        <v>1967</v>
      </c>
      <c r="K179" s="292">
        <v>56</v>
      </c>
      <c r="L179" s="276" t="str">
        <f t="shared" si="24"/>
        <v>OK</v>
      </c>
      <c r="M179" s="126" t="s">
        <v>1125</v>
      </c>
    </row>
    <row r="180" spans="1:17" customFormat="1" ht="21.75" customHeight="1">
      <c r="A180" s="126" t="s">
        <v>827</v>
      </c>
      <c r="B180" s="302" t="s">
        <v>1126</v>
      </c>
      <c r="C180" s="302" t="s">
        <v>1127</v>
      </c>
      <c r="D180" s="126" t="s">
        <v>1101</v>
      </c>
      <c r="E180" s="302"/>
      <c r="F180" s="303"/>
      <c r="G180" s="126" t="str">
        <f t="shared" si="23"/>
        <v>松井美和子</v>
      </c>
      <c r="H180" s="126" t="s">
        <v>1101</v>
      </c>
      <c r="I180" s="304" t="s">
        <v>234</v>
      </c>
      <c r="J180" s="291">
        <v>1969</v>
      </c>
      <c r="K180" s="292">
        <v>54</v>
      </c>
      <c r="L180" s="276" t="str">
        <f t="shared" si="24"/>
        <v>OK</v>
      </c>
      <c r="M180" s="126" t="s">
        <v>236</v>
      </c>
    </row>
    <row r="181" spans="1:17" customFormat="1" ht="21.75" customHeight="1">
      <c r="A181" s="126" t="s">
        <v>828</v>
      </c>
      <c r="B181" s="302" t="s">
        <v>1117</v>
      </c>
      <c r="C181" s="302" t="s">
        <v>1128</v>
      </c>
      <c r="D181" s="126" t="s">
        <v>1101</v>
      </c>
      <c r="E181" s="302"/>
      <c r="F181" s="302"/>
      <c r="G181" s="126" t="str">
        <f t="shared" si="23"/>
        <v>三代梨絵</v>
      </c>
      <c r="H181" s="126" t="s">
        <v>1101</v>
      </c>
      <c r="I181" s="304" t="s">
        <v>234</v>
      </c>
      <c r="J181" s="291">
        <v>1976</v>
      </c>
      <c r="K181" s="292">
        <v>47</v>
      </c>
      <c r="L181" s="276" t="str">
        <f t="shared" si="24"/>
        <v>OK</v>
      </c>
      <c r="M181" s="126" t="s">
        <v>235</v>
      </c>
    </row>
    <row r="182" spans="1:17" customFormat="1" ht="21.75" customHeight="1">
      <c r="A182" s="126" t="s">
        <v>829</v>
      </c>
      <c r="B182" s="302" t="s">
        <v>1129</v>
      </c>
      <c r="C182" s="302" t="s">
        <v>1130</v>
      </c>
      <c r="D182" s="126" t="s">
        <v>1101</v>
      </c>
      <c r="E182" s="302"/>
      <c r="F182" s="303"/>
      <c r="G182" s="126" t="str">
        <f t="shared" si="23"/>
        <v>土肥祐子</v>
      </c>
      <c r="H182" s="126" t="s">
        <v>1101</v>
      </c>
      <c r="I182" s="304" t="s">
        <v>234</v>
      </c>
      <c r="J182" s="291">
        <v>1971</v>
      </c>
      <c r="K182" s="292">
        <v>52</v>
      </c>
      <c r="L182" s="276" t="str">
        <f t="shared" si="24"/>
        <v>OK</v>
      </c>
      <c r="M182" s="126" t="s">
        <v>235</v>
      </c>
    </row>
    <row r="183" spans="1:17" customFormat="1" ht="21.75" customHeight="1">
      <c r="A183" s="126" t="s">
        <v>830</v>
      </c>
      <c r="B183" s="302" t="s">
        <v>1131</v>
      </c>
      <c r="C183" s="302" t="s">
        <v>1132</v>
      </c>
      <c r="D183" s="126" t="s">
        <v>1101</v>
      </c>
      <c r="E183" s="302"/>
      <c r="F183" s="303"/>
      <c r="G183" s="126" t="str">
        <f t="shared" si="23"/>
        <v>岡野羽</v>
      </c>
      <c r="H183" s="126" t="s">
        <v>1101</v>
      </c>
      <c r="I183" s="304" t="s">
        <v>234</v>
      </c>
      <c r="J183" s="291">
        <v>1989</v>
      </c>
      <c r="K183" s="292">
        <v>34</v>
      </c>
      <c r="L183" s="276" t="str">
        <f t="shared" si="24"/>
        <v>OK</v>
      </c>
      <c r="M183" s="126" t="s">
        <v>232</v>
      </c>
    </row>
    <row r="184" spans="1:17" customFormat="1" ht="21.75" customHeight="1">
      <c r="A184" s="126" t="s">
        <v>831</v>
      </c>
      <c r="B184" s="302" t="s">
        <v>1133</v>
      </c>
      <c r="C184" s="302" t="s">
        <v>1134</v>
      </c>
      <c r="D184" s="126" t="s">
        <v>1101</v>
      </c>
      <c r="E184" s="302"/>
      <c r="F184" s="303"/>
      <c r="G184" s="126" t="s">
        <v>1135</v>
      </c>
      <c r="H184" s="126" t="s">
        <v>1101</v>
      </c>
      <c r="I184" s="304" t="s">
        <v>234</v>
      </c>
      <c r="J184" s="291">
        <v>1994</v>
      </c>
      <c r="K184" s="292">
        <v>29</v>
      </c>
      <c r="L184" s="276" t="str">
        <f t="shared" si="24"/>
        <v>OK</v>
      </c>
      <c r="M184" s="126" t="s">
        <v>1136</v>
      </c>
    </row>
    <row r="185" spans="1:17" customFormat="1" ht="21.75" customHeight="1">
      <c r="A185" s="126" t="s">
        <v>832</v>
      </c>
      <c r="B185" s="302" t="s">
        <v>1137</v>
      </c>
      <c r="C185" s="302" t="s">
        <v>1138</v>
      </c>
      <c r="D185" s="126" t="s">
        <v>1101</v>
      </c>
      <c r="E185" s="302"/>
      <c r="F185" s="302"/>
      <c r="G185" s="126" t="s">
        <v>1139</v>
      </c>
      <c r="H185" s="126" t="s">
        <v>1101</v>
      </c>
      <c r="I185" s="302" t="s">
        <v>234</v>
      </c>
      <c r="J185" s="291">
        <v>1988</v>
      </c>
      <c r="K185" s="292">
        <v>35</v>
      </c>
      <c r="L185" s="276" t="str">
        <f t="shared" si="24"/>
        <v>OK</v>
      </c>
      <c r="M185" s="126" t="s">
        <v>1125</v>
      </c>
    </row>
    <row r="186" spans="1:17" customFormat="1" ht="21.75" customHeight="1">
      <c r="A186" s="126" t="s">
        <v>833</v>
      </c>
      <c r="B186" s="302" t="s">
        <v>1140</v>
      </c>
      <c r="C186" s="302" t="s">
        <v>1141</v>
      </c>
      <c r="D186" s="126" t="s">
        <v>1101</v>
      </c>
      <c r="E186" s="302"/>
      <c r="F186" s="302"/>
      <c r="G186" s="126" t="str">
        <f>B186&amp;C186</f>
        <v>吉岡京子</v>
      </c>
      <c r="H186" s="126" t="s">
        <v>1101</v>
      </c>
      <c r="I186" s="304" t="s">
        <v>234</v>
      </c>
      <c r="J186" s="291">
        <v>1959</v>
      </c>
      <c r="K186" s="292">
        <v>64</v>
      </c>
      <c r="L186" s="276" t="str">
        <f t="shared" si="24"/>
        <v>OK</v>
      </c>
      <c r="M186" s="126" t="s">
        <v>1142</v>
      </c>
    </row>
    <row r="187" spans="1:17" customFormat="1" ht="21.75" customHeight="1">
      <c r="A187" s="126" t="s">
        <v>834</v>
      </c>
      <c r="B187" s="302" t="s">
        <v>1143</v>
      </c>
      <c r="C187" s="302" t="s">
        <v>1144</v>
      </c>
      <c r="D187" s="126" t="s">
        <v>1101</v>
      </c>
      <c r="E187" s="126"/>
      <c r="F187" s="126"/>
      <c r="G187" s="126" t="str">
        <f>B187&amp;C187</f>
        <v>出縄久子</v>
      </c>
      <c r="H187" s="126" t="s">
        <v>1101</v>
      </c>
      <c r="I187" s="304" t="s">
        <v>234</v>
      </c>
      <c r="J187" s="291">
        <v>1965</v>
      </c>
      <c r="K187" s="292">
        <v>58</v>
      </c>
      <c r="L187" s="276" t="str">
        <f t="shared" si="24"/>
        <v>OK</v>
      </c>
      <c r="M187" s="126" t="s">
        <v>233</v>
      </c>
    </row>
    <row r="188" spans="1:17" customFormat="1" ht="21.75" customHeight="1">
      <c r="A188" s="126" t="s">
        <v>835</v>
      </c>
      <c r="B188" s="302" t="s">
        <v>1145</v>
      </c>
      <c r="C188" s="302" t="s">
        <v>1146</v>
      </c>
      <c r="D188" s="126" t="s">
        <v>1101</v>
      </c>
      <c r="E188" s="126"/>
      <c r="F188" s="126"/>
      <c r="G188" s="126" t="s">
        <v>1147</v>
      </c>
      <c r="H188" s="126" t="s">
        <v>1101</v>
      </c>
      <c r="I188" s="304" t="s">
        <v>234</v>
      </c>
      <c r="J188" s="291">
        <v>1993</v>
      </c>
      <c r="K188" s="292">
        <v>31</v>
      </c>
      <c r="L188" s="276" t="str">
        <f t="shared" si="24"/>
        <v>OK</v>
      </c>
      <c r="M188" s="126" t="s">
        <v>1148</v>
      </c>
    </row>
    <row r="189" spans="1:17" ht="58.5" customHeight="1">
      <c r="A189" s="169"/>
      <c r="B189" s="163"/>
      <c r="C189" s="165"/>
      <c r="D189" s="170"/>
      <c r="E189" s="170"/>
      <c r="F189" s="170"/>
      <c r="G189" s="170"/>
      <c r="H189" s="188"/>
      <c r="I189" s="189"/>
      <c r="J189" s="190"/>
      <c r="K189" s="290"/>
      <c r="L189" s="289"/>
    </row>
    <row r="190" spans="1:17">
      <c r="A190" s="169"/>
      <c r="B190" s="163"/>
      <c r="C190" s="165"/>
      <c r="D190" s="170"/>
      <c r="G190" s="170"/>
      <c r="H190" s="188"/>
      <c r="I190" s="189"/>
      <c r="J190" s="190"/>
      <c r="K190" s="290"/>
      <c r="L190" s="289"/>
    </row>
    <row r="191" spans="1:17">
      <c r="A191" s="96"/>
      <c r="B191" s="529" t="s">
        <v>603</v>
      </c>
      <c r="C191" s="529"/>
      <c r="D191" s="530" t="s">
        <v>836</v>
      </c>
      <c r="E191" s="530"/>
      <c r="F191" s="530"/>
      <c r="G191" s="530"/>
      <c r="H191" s="96" t="s">
        <v>227</v>
      </c>
      <c r="I191" s="522" t="s">
        <v>228</v>
      </c>
      <c r="J191" s="522"/>
      <c r="K191" s="522"/>
      <c r="L191" s="98" t="str">
        <f>IF(G191="","",IF(COUNTIF($G$3:$G$618,G191)&gt;1,"2重登録","OK"))</f>
        <v/>
      </c>
      <c r="M191" s="96"/>
      <c r="N191" s="96"/>
      <c r="O191" s="96"/>
      <c r="P191" s="96"/>
      <c r="Q191" s="96"/>
    </row>
    <row r="192" spans="1:17">
      <c r="A192" s="96"/>
      <c r="B192" s="529"/>
      <c r="C192" s="529"/>
      <c r="D192" s="530"/>
      <c r="E192" s="530"/>
      <c r="F192" s="530"/>
      <c r="G192" s="530"/>
      <c r="H192" s="99" t="s">
        <v>1149</v>
      </c>
      <c r="I192" s="523">
        <v>0.05</v>
      </c>
      <c r="J192" s="523"/>
      <c r="K192" s="523"/>
      <c r="L192" s="98" t="str">
        <f>IF(G192="","",IF(COUNTIF($G$3:$G$618,G192)&gt;1,"2重登録","OK"))</f>
        <v/>
      </c>
      <c r="M192" s="96"/>
      <c r="N192" s="96"/>
      <c r="O192" s="96"/>
      <c r="P192" s="96"/>
      <c r="Q192" s="96"/>
    </row>
    <row r="193" spans="1:66">
      <c r="A193" s="96"/>
      <c r="B193" s="100" t="s">
        <v>730</v>
      </c>
      <c r="C193" s="100"/>
      <c r="D193" s="101" t="s">
        <v>229</v>
      </c>
      <c r="E193" s="96"/>
      <c r="F193" s="98"/>
      <c r="G193" s="96"/>
      <c r="H193" s="96"/>
      <c r="I193" s="96"/>
      <c r="J193" s="103"/>
      <c r="K193" s="104" t="str">
        <f>IF(J193="","",(2012-J193))</f>
        <v/>
      </c>
      <c r="L193" s="98" t="str">
        <f>IF(G193="","",IF(COUNTIF($G$3:$G$618,G193)&gt;1,"2重登録","OK"))</f>
        <v/>
      </c>
      <c r="M193" s="96"/>
      <c r="N193" s="96"/>
      <c r="O193" s="96"/>
      <c r="P193" s="96"/>
      <c r="Q193" s="96"/>
    </row>
    <row r="194" spans="1:66">
      <c r="A194" s="96"/>
      <c r="B194" s="524" t="s">
        <v>604</v>
      </c>
      <c r="C194" s="524"/>
      <c r="D194" s="96" t="s">
        <v>230</v>
      </c>
      <c r="E194" s="96"/>
      <c r="F194" s="98"/>
      <c r="G194" s="96"/>
      <c r="H194" s="96"/>
      <c r="I194" s="96"/>
      <c r="J194" s="103"/>
      <c r="K194" s="104" t="str">
        <f>IF(J194="","",(2012-J194))</f>
        <v/>
      </c>
      <c r="L194" s="98"/>
      <c r="M194" s="96"/>
      <c r="N194" s="96"/>
      <c r="O194" s="96"/>
      <c r="P194" s="96"/>
      <c r="Q194" s="96"/>
    </row>
    <row r="195" spans="1:66" ht="17.25" customHeight="1">
      <c r="A195" s="305" t="s">
        <v>476</v>
      </c>
      <c r="B195" s="305" t="s">
        <v>605</v>
      </c>
      <c r="C195" s="305" t="s">
        <v>606</v>
      </c>
      <c r="D195" s="305" t="s">
        <v>730</v>
      </c>
      <c r="E195" s="305"/>
      <c r="F195" s="306" t="str">
        <f t="shared" ref="F195:F200" si="25">A195</f>
        <v>ぐ０１</v>
      </c>
      <c r="G195" s="305" t="str">
        <f t="shared" ref="G195:G200" si="26">B195&amp;C195</f>
        <v>鍵谷浩太</v>
      </c>
      <c r="H195" s="307" t="s">
        <v>604</v>
      </c>
      <c r="I195" s="307" t="s">
        <v>231</v>
      </c>
      <c r="J195" s="308">
        <v>1991</v>
      </c>
      <c r="K195" s="309">
        <v>32</v>
      </c>
      <c r="L195" s="276" t="str">
        <f>IF(G195="","",IF(COUNTIF($G$5:$G$639,G195)&gt;1,"2重登録","OK"))</f>
        <v>OK</v>
      </c>
      <c r="M195" s="305" t="s">
        <v>400</v>
      </c>
      <c r="N195" s="310"/>
      <c r="O195" s="96"/>
      <c r="P195" s="96"/>
      <c r="Q195" s="96"/>
    </row>
    <row r="196" spans="1:66" ht="17.25" customHeight="1">
      <c r="A196" s="305" t="s">
        <v>607</v>
      </c>
      <c r="B196" s="305" t="s">
        <v>471</v>
      </c>
      <c r="C196" s="305" t="s">
        <v>608</v>
      </c>
      <c r="D196" s="305" t="s">
        <v>730</v>
      </c>
      <c r="E196" s="305"/>
      <c r="F196" s="305" t="str">
        <f t="shared" si="25"/>
        <v>ぐ０２</v>
      </c>
      <c r="G196" s="305" t="str">
        <f t="shared" si="26"/>
        <v>浅田恵亮</v>
      </c>
      <c r="H196" s="307" t="s">
        <v>604</v>
      </c>
      <c r="I196" s="307" t="s">
        <v>231</v>
      </c>
      <c r="J196" s="308">
        <v>1986</v>
      </c>
      <c r="K196" s="309">
        <v>37</v>
      </c>
      <c r="L196" s="306" t="str">
        <f>IF(G196="","",IF(COUNTIF($G$3:$G$618,G196)&gt;1,"2重登録","OK"))</f>
        <v>OK</v>
      </c>
      <c r="M196" s="305" t="s">
        <v>404</v>
      </c>
      <c r="N196" s="310"/>
      <c r="O196" s="96"/>
      <c r="P196" s="96"/>
      <c r="Q196" s="96"/>
    </row>
    <row r="197" spans="1:66" ht="17.25" customHeight="1">
      <c r="A197" s="305" t="s">
        <v>609</v>
      </c>
      <c r="B197" s="305" t="s">
        <v>477</v>
      </c>
      <c r="C197" s="305" t="s">
        <v>610</v>
      </c>
      <c r="D197" s="305" t="s">
        <v>730</v>
      </c>
      <c r="E197" s="305"/>
      <c r="F197" s="306" t="str">
        <f t="shared" si="25"/>
        <v>ぐ０３</v>
      </c>
      <c r="G197" s="305" t="str">
        <f t="shared" si="26"/>
        <v>中西泰輝</v>
      </c>
      <c r="H197" s="307" t="s">
        <v>604</v>
      </c>
      <c r="I197" s="307" t="s">
        <v>231</v>
      </c>
      <c r="J197" s="308">
        <v>1992</v>
      </c>
      <c r="K197" s="309">
        <v>31</v>
      </c>
      <c r="L197" s="306" t="str">
        <f>IF(G197="","",IF(COUNTIF($G$3:$G$618,G197)&gt;1,"2重登録","OK"))</f>
        <v>OK</v>
      </c>
      <c r="M197" s="305" t="s">
        <v>459</v>
      </c>
      <c r="N197" s="310"/>
      <c r="O197" s="96"/>
      <c r="P197" s="96"/>
      <c r="Q197" s="96"/>
    </row>
    <row r="198" spans="1:66" ht="17.25" customHeight="1">
      <c r="A198" s="311" t="s">
        <v>611</v>
      </c>
      <c r="B198" s="311" t="s">
        <v>837</v>
      </c>
      <c r="C198" s="311" t="s">
        <v>838</v>
      </c>
      <c r="D198" s="311" t="s">
        <v>730</v>
      </c>
      <c r="E198" s="311"/>
      <c r="F198" s="311" t="s">
        <v>611</v>
      </c>
      <c r="G198" s="311" t="s">
        <v>839</v>
      </c>
      <c r="H198" s="311" t="s">
        <v>604</v>
      </c>
      <c r="I198" s="311" t="s">
        <v>450</v>
      </c>
      <c r="J198" s="311">
        <v>1985</v>
      </c>
      <c r="K198" s="311">
        <v>37</v>
      </c>
      <c r="L198" s="311" t="s">
        <v>1150</v>
      </c>
      <c r="M198" s="311" t="s">
        <v>481</v>
      </c>
      <c r="N198" s="310"/>
      <c r="O198" s="96"/>
      <c r="P198" s="96"/>
      <c r="Q198" s="96"/>
    </row>
    <row r="199" spans="1:66" ht="17.25" customHeight="1">
      <c r="A199" s="305" t="s">
        <v>612</v>
      </c>
      <c r="B199" s="305" t="s">
        <v>482</v>
      </c>
      <c r="C199" s="305" t="s">
        <v>617</v>
      </c>
      <c r="D199" s="305" t="s">
        <v>730</v>
      </c>
      <c r="E199" s="305"/>
      <c r="F199" s="306" t="str">
        <f t="shared" si="25"/>
        <v>ぐ０５</v>
      </c>
      <c r="G199" s="305" t="str">
        <f t="shared" si="26"/>
        <v>久保侑暉</v>
      </c>
      <c r="H199" s="307" t="s">
        <v>604</v>
      </c>
      <c r="I199" s="307" t="s">
        <v>231</v>
      </c>
      <c r="J199" s="308">
        <v>1993</v>
      </c>
      <c r="K199" s="309">
        <v>30</v>
      </c>
      <c r="L199" s="306" t="str">
        <f>IF(G199="","",IF(COUNTIF($G$3:$G$618,G199)&gt;1,"2重登録","OK"))</f>
        <v>OK</v>
      </c>
      <c r="M199" s="305" t="s">
        <v>481</v>
      </c>
      <c r="N199" s="310"/>
      <c r="O199" s="96"/>
      <c r="P199" s="96"/>
      <c r="Q199" s="96"/>
    </row>
    <row r="200" spans="1:66" s="315" customFormat="1" ht="17.25" customHeight="1">
      <c r="A200" s="305" t="s">
        <v>613</v>
      </c>
      <c r="B200" s="311" t="s">
        <v>483</v>
      </c>
      <c r="C200" s="305" t="s">
        <v>484</v>
      </c>
      <c r="D200" s="305" t="s">
        <v>730</v>
      </c>
      <c r="E200" s="311"/>
      <c r="F200" s="311" t="str">
        <f t="shared" si="25"/>
        <v>ぐ０６</v>
      </c>
      <c r="G200" s="305" t="str">
        <f t="shared" si="26"/>
        <v>井ノ口幹也</v>
      </c>
      <c r="H200" s="307" t="s">
        <v>604</v>
      </c>
      <c r="I200" s="307" t="s">
        <v>472</v>
      </c>
      <c r="J200" s="308">
        <v>1990</v>
      </c>
      <c r="K200" s="309">
        <v>33</v>
      </c>
      <c r="L200" s="306" t="str">
        <f t="shared" ref="L200:L234" si="27">IF(G200="","",IF(COUNTIF($G$3:$G$604,G200)&gt;1,"2重登録","OK"))</f>
        <v>OK</v>
      </c>
      <c r="M200" s="312" t="s">
        <v>466</v>
      </c>
      <c r="N200" s="313"/>
      <c r="O200"/>
      <c r="P200"/>
      <c r="Q200"/>
      <c r="R200" s="246"/>
      <c r="S200" s="246"/>
      <c r="T200" s="246"/>
      <c r="U200" s="246"/>
      <c r="V200" s="246"/>
      <c r="W200" s="246"/>
      <c r="X200" s="314"/>
      <c r="Y200" s="314"/>
      <c r="Z200" s="314"/>
      <c r="AA200" s="314"/>
      <c r="AB200" s="314"/>
      <c r="AC200" s="314"/>
      <c r="AD200" s="314"/>
      <c r="AE200" s="314"/>
      <c r="AF200" s="314"/>
      <c r="AG200" s="314"/>
      <c r="AH200" s="314"/>
      <c r="AI200" s="314"/>
      <c r="AJ200" s="314"/>
      <c r="AK200" s="314"/>
      <c r="AL200" s="314"/>
      <c r="AM200" s="314"/>
      <c r="AN200" s="314"/>
      <c r="AO200" s="314"/>
      <c r="AP200" s="314"/>
      <c r="AQ200" s="314"/>
      <c r="AR200" s="314"/>
      <c r="AS200" s="314"/>
      <c r="AT200" s="314"/>
      <c r="AU200" s="314"/>
      <c r="AV200" s="314"/>
      <c r="AW200" s="314"/>
      <c r="AX200" s="314"/>
      <c r="AY200" s="314"/>
      <c r="AZ200" s="314"/>
      <c r="BA200" s="314"/>
      <c r="BB200" s="314"/>
      <c r="BC200" s="314"/>
      <c r="BD200" s="314"/>
      <c r="BE200" s="314"/>
      <c r="BF200" s="314"/>
      <c r="BG200" s="314"/>
      <c r="BH200" s="314"/>
      <c r="BI200" s="314"/>
      <c r="BJ200" s="314"/>
      <c r="BK200" s="314"/>
      <c r="BL200" s="314"/>
      <c r="BM200" s="314"/>
      <c r="BN200" s="314"/>
    </row>
    <row r="201" spans="1:66" customFormat="1" ht="17.25" customHeight="1">
      <c r="A201" s="311" t="s">
        <v>614</v>
      </c>
      <c r="B201" s="311" t="s">
        <v>485</v>
      </c>
      <c r="C201" s="311" t="s">
        <v>486</v>
      </c>
      <c r="D201" s="311" t="s">
        <v>730</v>
      </c>
      <c r="E201" s="311"/>
      <c r="F201" s="311" t="s">
        <v>614</v>
      </c>
      <c r="G201" s="311" t="s">
        <v>841</v>
      </c>
      <c r="H201" s="311" t="s">
        <v>604</v>
      </c>
      <c r="I201" s="311" t="s">
        <v>450</v>
      </c>
      <c r="J201" s="311">
        <v>1988</v>
      </c>
      <c r="K201" s="311">
        <v>35</v>
      </c>
      <c r="L201" s="306" t="str">
        <f t="shared" si="27"/>
        <v>OK</v>
      </c>
      <c r="M201" s="311" t="s">
        <v>400</v>
      </c>
      <c r="N201" s="313"/>
      <c r="R201" s="246"/>
      <c r="S201" s="246"/>
      <c r="T201" s="246"/>
      <c r="U201" s="246"/>
      <c r="V201" s="246"/>
      <c r="W201" s="246"/>
    </row>
    <row r="202" spans="1:66" customFormat="1" ht="17.25" customHeight="1">
      <c r="A202" s="311" t="s">
        <v>615</v>
      </c>
      <c r="B202" s="311" t="s">
        <v>455</v>
      </c>
      <c r="C202" s="311" t="s">
        <v>456</v>
      </c>
      <c r="D202" s="311" t="s">
        <v>730</v>
      </c>
      <c r="E202" s="311"/>
      <c r="F202" s="311" t="s">
        <v>615</v>
      </c>
      <c r="G202" s="311" t="s">
        <v>842</v>
      </c>
      <c r="H202" s="311" t="s">
        <v>604</v>
      </c>
      <c r="I202" s="311" t="s">
        <v>450</v>
      </c>
      <c r="J202" s="311">
        <v>1990</v>
      </c>
      <c r="K202" s="311">
        <v>33</v>
      </c>
      <c r="L202" s="306" t="str">
        <f t="shared" si="27"/>
        <v>OK</v>
      </c>
      <c r="M202" s="311" t="s">
        <v>436</v>
      </c>
      <c r="N202" s="313"/>
      <c r="R202" s="246"/>
      <c r="S202" s="246"/>
      <c r="T202" s="246"/>
      <c r="U202" s="246"/>
      <c r="V202" s="246"/>
      <c r="W202" s="246"/>
    </row>
    <row r="203" spans="1:66" customFormat="1" ht="17.25" customHeight="1">
      <c r="A203" s="311" t="s">
        <v>616</v>
      </c>
      <c r="B203" s="311" t="s">
        <v>451</v>
      </c>
      <c r="C203" s="311" t="s">
        <v>452</v>
      </c>
      <c r="D203" s="311" t="s">
        <v>730</v>
      </c>
      <c r="E203" s="311"/>
      <c r="F203" s="311" t="s">
        <v>616</v>
      </c>
      <c r="G203" s="311" t="s">
        <v>843</v>
      </c>
      <c r="H203" s="311" t="s">
        <v>604</v>
      </c>
      <c r="I203" s="311" t="s">
        <v>450</v>
      </c>
      <c r="J203" s="311">
        <v>1976</v>
      </c>
      <c r="K203" s="311">
        <v>47</v>
      </c>
      <c r="L203" s="306" t="str">
        <f t="shared" si="27"/>
        <v>OK</v>
      </c>
      <c r="M203" s="311" t="s">
        <v>400</v>
      </c>
      <c r="N203" s="313"/>
      <c r="R203" s="246"/>
      <c r="S203" s="246"/>
      <c r="T203" s="246"/>
      <c r="U203" s="246"/>
      <c r="V203" s="246"/>
      <c r="W203" s="246"/>
    </row>
    <row r="204" spans="1:66" customFormat="1" ht="17.25" customHeight="1">
      <c r="A204" s="311" t="s">
        <v>618</v>
      </c>
      <c r="B204" s="311" t="s">
        <v>453</v>
      </c>
      <c r="C204" s="311" t="s">
        <v>454</v>
      </c>
      <c r="D204" s="311" t="s">
        <v>730</v>
      </c>
      <c r="E204" s="311"/>
      <c r="F204" s="311" t="s">
        <v>618</v>
      </c>
      <c r="G204" s="311" t="s">
        <v>844</v>
      </c>
      <c r="H204" s="311" t="s">
        <v>604</v>
      </c>
      <c r="I204" s="311" t="s">
        <v>450</v>
      </c>
      <c r="J204" s="311">
        <v>1982</v>
      </c>
      <c r="K204" s="311">
        <v>41</v>
      </c>
      <c r="L204" s="306" t="str">
        <f t="shared" si="27"/>
        <v>OK</v>
      </c>
      <c r="M204" s="311" t="s">
        <v>400</v>
      </c>
      <c r="N204" s="313"/>
      <c r="R204" s="246"/>
      <c r="S204" s="246"/>
      <c r="T204" s="246"/>
      <c r="U204" s="246"/>
      <c r="V204" s="246"/>
      <c r="W204" s="246"/>
    </row>
    <row r="205" spans="1:66" customFormat="1" ht="17.25" customHeight="1">
      <c r="A205" s="311" t="s">
        <v>619</v>
      </c>
      <c r="B205" s="311" t="s">
        <v>638</v>
      </c>
      <c r="C205" s="311" t="s">
        <v>639</v>
      </c>
      <c r="D205" s="311" t="s">
        <v>730</v>
      </c>
      <c r="E205" s="311"/>
      <c r="F205" s="311" t="s">
        <v>619</v>
      </c>
      <c r="G205" s="311" t="s">
        <v>845</v>
      </c>
      <c r="H205" s="311" t="s">
        <v>604</v>
      </c>
      <c r="I205" s="311" t="s">
        <v>450</v>
      </c>
      <c r="J205" s="311">
        <v>1990</v>
      </c>
      <c r="K205" s="311">
        <v>32</v>
      </c>
      <c r="L205" s="306" t="str">
        <f t="shared" si="27"/>
        <v>OK</v>
      </c>
      <c r="M205" s="311" t="s">
        <v>459</v>
      </c>
      <c r="N205" s="313"/>
      <c r="R205" s="246"/>
      <c r="S205" s="246"/>
      <c r="T205" s="246"/>
      <c r="U205" s="246"/>
      <c r="V205" s="246"/>
      <c r="W205" s="246"/>
    </row>
    <row r="206" spans="1:66" customFormat="1" ht="17.25" customHeight="1">
      <c r="A206" s="311" t="s">
        <v>620</v>
      </c>
      <c r="B206" s="311" t="s">
        <v>738</v>
      </c>
      <c r="C206" s="311" t="s">
        <v>478</v>
      </c>
      <c r="D206" s="311" t="s">
        <v>730</v>
      </c>
      <c r="E206" s="311"/>
      <c r="F206" s="311" t="s">
        <v>620</v>
      </c>
      <c r="G206" s="311" t="s">
        <v>846</v>
      </c>
      <c r="H206" s="311" t="s">
        <v>604</v>
      </c>
      <c r="I206" s="311" t="s">
        <v>450</v>
      </c>
      <c r="J206" s="311">
        <v>1979</v>
      </c>
      <c r="K206" s="311">
        <v>44</v>
      </c>
      <c r="L206" s="306" t="str">
        <f t="shared" si="27"/>
        <v>OK</v>
      </c>
      <c r="M206" s="311" t="s">
        <v>481</v>
      </c>
      <c r="N206" s="313"/>
      <c r="R206" s="246"/>
      <c r="S206" s="246"/>
      <c r="T206" s="246"/>
      <c r="U206" s="246"/>
      <c r="V206" s="246"/>
      <c r="W206" s="246"/>
    </row>
    <row r="207" spans="1:66" customFormat="1" ht="17.25" customHeight="1">
      <c r="A207" s="311" t="s">
        <v>621</v>
      </c>
      <c r="B207" s="311" t="s">
        <v>847</v>
      </c>
      <c r="C207" s="311" t="s">
        <v>848</v>
      </c>
      <c r="D207" s="311" t="s">
        <v>730</v>
      </c>
      <c r="E207" s="311"/>
      <c r="F207" s="311" t="s">
        <v>621</v>
      </c>
      <c r="G207" s="311" t="s">
        <v>849</v>
      </c>
      <c r="H207" s="311" t="s">
        <v>604</v>
      </c>
      <c r="I207" s="311" t="s">
        <v>450</v>
      </c>
      <c r="J207" s="311">
        <v>1982</v>
      </c>
      <c r="K207" s="311">
        <v>41</v>
      </c>
      <c r="L207" s="306" t="str">
        <f t="shared" si="27"/>
        <v>OK</v>
      </c>
      <c r="M207" s="311" t="s">
        <v>404</v>
      </c>
      <c r="N207" s="313"/>
      <c r="R207" s="246"/>
      <c r="S207" s="246"/>
      <c r="T207" s="246"/>
      <c r="U207" s="246"/>
      <c r="V207" s="246"/>
      <c r="W207" s="246"/>
    </row>
    <row r="208" spans="1:66" customFormat="1" ht="17.25" customHeight="1">
      <c r="A208" s="311" t="s">
        <v>622</v>
      </c>
      <c r="B208" s="311" t="s">
        <v>850</v>
      </c>
      <c r="C208" s="311" t="s">
        <v>851</v>
      </c>
      <c r="D208" s="311" t="s">
        <v>730</v>
      </c>
      <c r="E208" s="311"/>
      <c r="F208" s="311" t="s">
        <v>622</v>
      </c>
      <c r="G208" s="311" t="s">
        <v>852</v>
      </c>
      <c r="H208" s="311" t="s">
        <v>604</v>
      </c>
      <c r="I208" s="311" t="s">
        <v>450</v>
      </c>
      <c r="J208" s="311">
        <v>1993</v>
      </c>
      <c r="K208" s="311">
        <v>30</v>
      </c>
      <c r="L208" s="306" t="str">
        <f t="shared" si="27"/>
        <v>OK</v>
      </c>
      <c r="M208" s="311" t="s">
        <v>481</v>
      </c>
      <c r="N208" s="313"/>
      <c r="R208" s="246"/>
      <c r="S208" s="246"/>
      <c r="T208" s="246"/>
      <c r="U208" s="246"/>
      <c r="V208" s="246"/>
      <c r="W208" s="246"/>
    </row>
    <row r="209" spans="1:23" customFormat="1" ht="17.25" customHeight="1">
      <c r="A209" s="311" t="s">
        <v>623</v>
      </c>
      <c r="B209" s="311" t="s">
        <v>853</v>
      </c>
      <c r="C209" s="311" t="s">
        <v>854</v>
      </c>
      <c r="D209" s="311" t="s">
        <v>730</v>
      </c>
      <c r="E209" s="311"/>
      <c r="F209" s="311" t="s">
        <v>623</v>
      </c>
      <c r="G209" s="311" t="s">
        <v>855</v>
      </c>
      <c r="H209" s="311" t="s">
        <v>604</v>
      </c>
      <c r="I209" s="311" t="s">
        <v>450</v>
      </c>
      <c r="J209" s="311">
        <v>1992</v>
      </c>
      <c r="K209" s="311">
        <v>31</v>
      </c>
      <c r="L209" s="306" t="str">
        <f t="shared" si="27"/>
        <v>OK</v>
      </c>
      <c r="M209" s="311" t="s">
        <v>462</v>
      </c>
      <c r="N209" s="313"/>
      <c r="R209" s="246"/>
      <c r="S209" s="246"/>
      <c r="T209" s="246"/>
      <c r="U209" s="246"/>
      <c r="V209" s="246"/>
      <c r="W209" s="246"/>
    </row>
    <row r="210" spans="1:23" customFormat="1" ht="17.25" customHeight="1">
      <c r="A210" s="311" t="s">
        <v>624</v>
      </c>
      <c r="B210" s="311" t="s">
        <v>856</v>
      </c>
      <c r="C210" s="311" t="s">
        <v>857</v>
      </c>
      <c r="D210" s="311" t="s">
        <v>730</v>
      </c>
      <c r="E210" s="311"/>
      <c r="F210" s="311" t="s">
        <v>624</v>
      </c>
      <c r="G210" s="311" t="s">
        <v>858</v>
      </c>
      <c r="H210" s="311" t="s">
        <v>604</v>
      </c>
      <c r="I210" s="311" t="s">
        <v>450</v>
      </c>
      <c r="J210" s="311">
        <v>1987</v>
      </c>
      <c r="K210" s="311">
        <v>36</v>
      </c>
      <c r="L210" s="306" t="str">
        <f t="shared" si="27"/>
        <v>OK</v>
      </c>
      <c r="M210" s="311" t="s">
        <v>459</v>
      </c>
      <c r="N210" s="313"/>
      <c r="R210" s="246"/>
      <c r="S210" s="246"/>
      <c r="T210" s="246"/>
      <c r="U210" s="246"/>
      <c r="V210" s="246"/>
      <c r="W210" s="246"/>
    </row>
    <row r="211" spans="1:23" customFormat="1" ht="17.25" customHeight="1">
      <c r="A211" s="311" t="s">
        <v>625</v>
      </c>
      <c r="B211" s="311" t="s">
        <v>445</v>
      </c>
      <c r="C211" s="311" t="s">
        <v>859</v>
      </c>
      <c r="D211" s="311" t="s">
        <v>730</v>
      </c>
      <c r="E211" s="311"/>
      <c r="F211" s="311" t="s">
        <v>625</v>
      </c>
      <c r="G211" s="311" t="s">
        <v>860</v>
      </c>
      <c r="H211" s="311" t="s">
        <v>604</v>
      </c>
      <c r="I211" s="311" t="s">
        <v>450</v>
      </c>
      <c r="J211" s="311">
        <v>1997</v>
      </c>
      <c r="K211" s="311">
        <v>26</v>
      </c>
      <c r="L211" s="306" t="str">
        <f t="shared" si="27"/>
        <v>OK</v>
      </c>
      <c r="M211" s="311" t="s">
        <v>481</v>
      </c>
      <c r="N211" s="313"/>
      <c r="R211" s="246"/>
      <c r="S211" s="246"/>
      <c r="T211" s="246"/>
      <c r="U211" s="246"/>
      <c r="V211" s="246"/>
      <c r="W211" s="246"/>
    </row>
    <row r="212" spans="1:23" customFormat="1" ht="17.25" customHeight="1">
      <c r="A212" s="311" t="s">
        <v>626</v>
      </c>
      <c r="B212" s="311" t="s">
        <v>479</v>
      </c>
      <c r="C212" s="311" t="s">
        <v>480</v>
      </c>
      <c r="D212" s="311" t="s">
        <v>730</v>
      </c>
      <c r="E212" s="311"/>
      <c r="F212" s="311" t="s">
        <v>626</v>
      </c>
      <c r="G212" s="311" t="s">
        <v>861</v>
      </c>
      <c r="H212" s="311" t="s">
        <v>604</v>
      </c>
      <c r="I212" s="311" t="s">
        <v>450</v>
      </c>
      <c r="J212" s="311">
        <v>1977</v>
      </c>
      <c r="K212" s="311">
        <v>46</v>
      </c>
      <c r="L212" s="306" t="str">
        <f t="shared" si="27"/>
        <v>OK</v>
      </c>
      <c r="M212" s="311" t="s">
        <v>481</v>
      </c>
      <c r="N212" s="313"/>
      <c r="R212" s="246"/>
      <c r="S212" s="246"/>
      <c r="T212" s="246"/>
      <c r="U212" s="246"/>
      <c r="V212" s="246"/>
      <c r="W212" s="246"/>
    </row>
    <row r="213" spans="1:23" customFormat="1" ht="17.25" customHeight="1">
      <c r="A213" s="311" t="s">
        <v>627</v>
      </c>
      <c r="B213" s="311" t="s">
        <v>500</v>
      </c>
      <c r="C213" s="311" t="s">
        <v>633</v>
      </c>
      <c r="D213" s="311" t="s">
        <v>730</v>
      </c>
      <c r="E213" s="311"/>
      <c r="F213" s="311" t="s">
        <v>627</v>
      </c>
      <c r="G213" s="311" t="s">
        <v>862</v>
      </c>
      <c r="H213" s="311" t="s">
        <v>604</v>
      </c>
      <c r="I213" s="311" t="s">
        <v>450</v>
      </c>
      <c r="J213" s="311">
        <v>1986</v>
      </c>
      <c r="K213" s="311">
        <v>37</v>
      </c>
      <c r="L213" s="306" t="str">
        <f t="shared" si="27"/>
        <v>OK</v>
      </c>
      <c r="M213" s="311" t="s">
        <v>400</v>
      </c>
      <c r="N213" s="313"/>
      <c r="R213" s="246"/>
      <c r="S213" s="246"/>
      <c r="T213" s="246"/>
      <c r="U213" s="246"/>
      <c r="V213" s="246"/>
      <c r="W213" s="246"/>
    </row>
    <row r="214" spans="1:23" customFormat="1" ht="17.25" customHeight="1">
      <c r="A214" s="311" t="s">
        <v>628</v>
      </c>
      <c r="B214" s="311" t="s">
        <v>489</v>
      </c>
      <c r="C214" s="311" t="s">
        <v>490</v>
      </c>
      <c r="D214" s="311" t="s">
        <v>730</v>
      </c>
      <c r="E214" s="311"/>
      <c r="F214" s="311" t="s">
        <v>628</v>
      </c>
      <c r="G214" s="311" t="s">
        <v>863</v>
      </c>
      <c r="H214" s="311" t="s">
        <v>604</v>
      </c>
      <c r="I214" s="311" t="s">
        <v>450</v>
      </c>
      <c r="J214" s="311">
        <v>1975</v>
      </c>
      <c r="K214" s="311">
        <v>47</v>
      </c>
      <c r="L214" s="306" t="str">
        <f t="shared" si="27"/>
        <v>OK</v>
      </c>
      <c r="M214" s="311" t="s">
        <v>404</v>
      </c>
      <c r="N214" s="313"/>
      <c r="R214" s="246"/>
      <c r="S214" s="246"/>
      <c r="T214" s="246"/>
      <c r="U214" s="246"/>
      <c r="V214" s="246"/>
      <c r="W214" s="246"/>
    </row>
    <row r="215" spans="1:23" customFormat="1" ht="17.25" customHeight="1">
      <c r="A215" s="311" t="s">
        <v>629</v>
      </c>
      <c r="B215" s="311" t="s">
        <v>491</v>
      </c>
      <c r="C215" s="311" t="s">
        <v>492</v>
      </c>
      <c r="D215" s="311" t="s">
        <v>730</v>
      </c>
      <c r="E215" s="311"/>
      <c r="F215" s="311" t="s">
        <v>629</v>
      </c>
      <c r="G215" s="311" t="s">
        <v>864</v>
      </c>
      <c r="H215" s="311" t="s">
        <v>604</v>
      </c>
      <c r="I215" s="311" t="s">
        <v>450</v>
      </c>
      <c r="J215" s="311">
        <v>1980</v>
      </c>
      <c r="K215" s="311">
        <v>43</v>
      </c>
      <c r="L215" s="306" t="str">
        <f t="shared" si="27"/>
        <v>OK</v>
      </c>
      <c r="M215" s="311" t="s">
        <v>488</v>
      </c>
      <c r="N215" s="313"/>
      <c r="R215" s="246"/>
      <c r="S215" s="246"/>
      <c r="T215" s="246"/>
      <c r="U215" s="246"/>
      <c r="V215" s="246"/>
      <c r="W215" s="246"/>
    </row>
    <row r="216" spans="1:23" customFormat="1" ht="17.25" customHeight="1">
      <c r="A216" s="311" t="s">
        <v>630</v>
      </c>
      <c r="B216" s="311" t="s">
        <v>493</v>
      </c>
      <c r="C216" s="311" t="s">
        <v>494</v>
      </c>
      <c r="D216" s="311" t="s">
        <v>730</v>
      </c>
      <c r="E216" s="311"/>
      <c r="F216" s="311" t="s">
        <v>630</v>
      </c>
      <c r="G216" s="311" t="s">
        <v>865</v>
      </c>
      <c r="H216" s="311" t="s">
        <v>604</v>
      </c>
      <c r="I216" s="311" t="s">
        <v>450</v>
      </c>
      <c r="J216" s="311">
        <v>1987</v>
      </c>
      <c r="K216" s="311">
        <v>36</v>
      </c>
      <c r="L216" s="306" t="str">
        <f t="shared" si="27"/>
        <v>OK</v>
      </c>
      <c r="M216" s="311" t="s">
        <v>488</v>
      </c>
      <c r="N216" s="313"/>
      <c r="R216" s="246"/>
      <c r="S216" s="246"/>
      <c r="T216" s="246"/>
      <c r="U216" s="246"/>
      <c r="V216" s="246"/>
      <c r="W216" s="246"/>
    </row>
    <row r="217" spans="1:23" customFormat="1" ht="17.25" customHeight="1">
      <c r="A217" s="311" t="s">
        <v>631</v>
      </c>
      <c r="B217" s="311" t="s">
        <v>931</v>
      </c>
      <c r="C217" s="311" t="s">
        <v>1151</v>
      </c>
      <c r="D217" s="311" t="s">
        <v>730</v>
      </c>
      <c r="F217" s="311" t="s">
        <v>631</v>
      </c>
      <c r="G217" s="311" t="s">
        <v>1152</v>
      </c>
      <c r="H217" s="311" t="s">
        <v>604</v>
      </c>
      <c r="I217" s="311" t="s">
        <v>450</v>
      </c>
      <c r="J217" s="311">
        <v>1995</v>
      </c>
      <c r="K217" s="311">
        <v>28</v>
      </c>
      <c r="L217" s="306" t="str">
        <f t="shared" si="27"/>
        <v>OK</v>
      </c>
      <c r="M217" s="311" t="s">
        <v>404</v>
      </c>
      <c r="N217" s="313"/>
      <c r="R217" s="246"/>
      <c r="S217" s="246"/>
      <c r="T217" s="246"/>
      <c r="U217" s="246"/>
      <c r="V217" s="246"/>
      <c r="W217" s="246"/>
    </row>
    <row r="218" spans="1:23" customFormat="1" ht="17.25" customHeight="1">
      <c r="A218" s="311" t="s">
        <v>632</v>
      </c>
      <c r="B218" s="311" t="s">
        <v>866</v>
      </c>
      <c r="C218" s="311" t="s">
        <v>867</v>
      </c>
      <c r="D218" s="311" t="s">
        <v>730</v>
      </c>
      <c r="E218" s="311"/>
      <c r="F218" s="311" t="s">
        <v>632</v>
      </c>
      <c r="G218" s="311" t="s">
        <v>868</v>
      </c>
      <c r="H218" s="311" t="s">
        <v>604</v>
      </c>
      <c r="I218" s="311" t="s">
        <v>450</v>
      </c>
      <c r="J218" s="311">
        <v>1991</v>
      </c>
      <c r="K218" s="311">
        <v>32</v>
      </c>
      <c r="L218" s="306" t="str">
        <f t="shared" si="27"/>
        <v>OK</v>
      </c>
      <c r="M218" s="311" t="s">
        <v>400</v>
      </c>
      <c r="N218" s="313"/>
      <c r="R218" s="246"/>
      <c r="S218" s="246"/>
      <c r="T218" s="246"/>
      <c r="U218" s="246"/>
      <c r="V218" s="246"/>
      <c r="W218" s="246"/>
    </row>
    <row r="219" spans="1:23" customFormat="1" ht="17.25" customHeight="1">
      <c r="A219" s="311" t="s">
        <v>634</v>
      </c>
      <c r="B219" s="311" t="s">
        <v>869</v>
      </c>
      <c r="C219" s="311" t="s">
        <v>870</v>
      </c>
      <c r="D219" s="311" t="s">
        <v>730</v>
      </c>
      <c r="E219" s="311"/>
      <c r="F219" s="311" t="s">
        <v>634</v>
      </c>
      <c r="G219" s="311" t="s">
        <v>871</v>
      </c>
      <c r="H219" s="311" t="s">
        <v>604</v>
      </c>
      <c r="I219" s="311" t="s">
        <v>450</v>
      </c>
      <c r="J219" s="311">
        <v>1996</v>
      </c>
      <c r="K219" s="311">
        <v>27</v>
      </c>
      <c r="L219" s="306" t="str">
        <f t="shared" si="27"/>
        <v>OK</v>
      </c>
      <c r="M219" s="311" t="s">
        <v>400</v>
      </c>
      <c r="N219" s="313"/>
      <c r="R219" s="246"/>
      <c r="S219" s="246"/>
      <c r="T219" s="246"/>
      <c r="U219" s="246"/>
      <c r="V219" s="246"/>
      <c r="W219" s="246"/>
    </row>
    <row r="220" spans="1:23" customFormat="1" ht="17.25" customHeight="1">
      <c r="A220" s="311" t="s">
        <v>635</v>
      </c>
      <c r="B220" s="311" t="s">
        <v>744</v>
      </c>
      <c r="C220" s="311" t="s">
        <v>872</v>
      </c>
      <c r="D220" s="311" t="s">
        <v>730</v>
      </c>
      <c r="E220" s="311"/>
      <c r="F220" s="311" t="s">
        <v>635</v>
      </c>
      <c r="G220" s="311" t="s">
        <v>873</v>
      </c>
      <c r="H220" s="311" t="s">
        <v>604</v>
      </c>
      <c r="I220" s="311" t="s">
        <v>450</v>
      </c>
      <c r="J220" s="311">
        <v>1991</v>
      </c>
      <c r="K220" s="311">
        <v>32</v>
      </c>
      <c r="L220" s="306" t="str">
        <f t="shared" si="27"/>
        <v>OK</v>
      </c>
      <c r="M220" s="311" t="s">
        <v>400</v>
      </c>
      <c r="R220" s="246"/>
      <c r="S220" s="246"/>
      <c r="T220" s="246"/>
      <c r="U220" s="246"/>
      <c r="V220" s="246"/>
      <c r="W220" s="246"/>
    </row>
    <row r="221" spans="1:23" customFormat="1" ht="17.25" customHeight="1">
      <c r="A221" s="311" t="s">
        <v>636</v>
      </c>
      <c r="B221" s="311" t="s">
        <v>874</v>
      </c>
      <c r="C221" s="311" t="s">
        <v>875</v>
      </c>
      <c r="D221" s="311" t="s">
        <v>730</v>
      </c>
      <c r="E221" s="311"/>
      <c r="F221" s="311" t="s">
        <v>636</v>
      </c>
      <c r="G221" s="311" t="s">
        <v>876</v>
      </c>
      <c r="H221" s="311" t="s">
        <v>604</v>
      </c>
      <c r="I221" s="311" t="s">
        <v>450</v>
      </c>
      <c r="J221" s="311">
        <v>1985</v>
      </c>
      <c r="K221" s="311">
        <v>37</v>
      </c>
      <c r="L221" s="306" t="str">
        <f t="shared" si="27"/>
        <v>OK</v>
      </c>
      <c r="M221" s="316" t="s">
        <v>466</v>
      </c>
      <c r="R221" s="246"/>
      <c r="S221" s="246"/>
      <c r="T221" s="246"/>
      <c r="U221" s="246"/>
      <c r="V221" s="246"/>
      <c r="W221" s="246"/>
    </row>
    <row r="222" spans="1:23" customFormat="1" ht="17.25" customHeight="1">
      <c r="A222" s="311" t="s">
        <v>637</v>
      </c>
      <c r="B222" s="311" t="s">
        <v>519</v>
      </c>
      <c r="C222" s="311" t="s">
        <v>530</v>
      </c>
      <c r="D222" s="311" t="s">
        <v>730</v>
      </c>
      <c r="E222" s="311"/>
      <c r="F222" s="311" t="s">
        <v>637</v>
      </c>
      <c r="G222" s="311" t="s">
        <v>877</v>
      </c>
      <c r="H222" s="311" t="s">
        <v>604</v>
      </c>
      <c r="I222" s="311" t="s">
        <v>450</v>
      </c>
      <c r="J222" s="311">
        <v>1993</v>
      </c>
      <c r="K222" s="311">
        <v>30</v>
      </c>
      <c r="L222" s="306" t="str">
        <f t="shared" si="27"/>
        <v>OK</v>
      </c>
      <c r="M222" s="311" t="s">
        <v>878</v>
      </c>
      <c r="R222" s="246"/>
      <c r="S222" s="246"/>
      <c r="T222" s="246"/>
      <c r="U222" s="246"/>
      <c r="V222" s="246"/>
      <c r="W222" s="246"/>
    </row>
    <row r="223" spans="1:23" customFormat="1" ht="17.25" customHeight="1">
      <c r="A223" s="311" t="s">
        <v>640</v>
      </c>
      <c r="B223" s="311" t="s">
        <v>1153</v>
      </c>
      <c r="C223" s="311" t="s">
        <v>1154</v>
      </c>
      <c r="D223" s="311" t="s">
        <v>730</v>
      </c>
      <c r="F223" s="311" t="s">
        <v>640</v>
      </c>
      <c r="G223" s="311" t="s">
        <v>1155</v>
      </c>
      <c r="H223" s="311" t="s">
        <v>604</v>
      </c>
      <c r="I223" s="311" t="s">
        <v>450</v>
      </c>
      <c r="J223" s="311">
        <v>1991</v>
      </c>
      <c r="K223" s="311">
        <v>32</v>
      </c>
      <c r="L223" s="306" t="str">
        <f t="shared" si="27"/>
        <v>OK</v>
      </c>
      <c r="M223" s="311" t="s">
        <v>436</v>
      </c>
      <c r="R223" s="246"/>
      <c r="S223" s="246"/>
      <c r="T223" s="246"/>
      <c r="U223" s="246"/>
      <c r="V223" s="246"/>
      <c r="W223" s="246"/>
    </row>
    <row r="224" spans="1:23" customFormat="1" ht="17.25" customHeight="1">
      <c r="A224" s="311" t="s">
        <v>641</v>
      </c>
      <c r="B224" s="311" t="s">
        <v>1156</v>
      </c>
      <c r="C224" s="311" t="s">
        <v>1157</v>
      </c>
      <c r="D224" s="311" t="s">
        <v>730</v>
      </c>
      <c r="F224" s="311" t="s">
        <v>641</v>
      </c>
      <c r="G224" s="311" t="s">
        <v>1158</v>
      </c>
      <c r="H224" s="311" t="s">
        <v>604</v>
      </c>
      <c r="I224" s="311" t="s">
        <v>450</v>
      </c>
      <c r="J224" s="311">
        <v>1992</v>
      </c>
      <c r="K224" s="311">
        <v>31</v>
      </c>
      <c r="L224" s="306" t="str">
        <f t="shared" si="27"/>
        <v>OK</v>
      </c>
      <c r="M224" s="311" t="s">
        <v>400</v>
      </c>
      <c r="R224" s="246"/>
      <c r="S224" s="246"/>
      <c r="T224" s="246"/>
      <c r="U224" s="246"/>
      <c r="V224" s="246"/>
      <c r="W224" s="246"/>
    </row>
    <row r="225" spans="1:256" customFormat="1" ht="17.25" customHeight="1">
      <c r="A225" s="311" t="s">
        <v>642</v>
      </c>
      <c r="B225" s="311" t="s">
        <v>1159</v>
      </c>
      <c r="C225" s="311" t="s">
        <v>1160</v>
      </c>
      <c r="D225" s="311" t="s">
        <v>730</v>
      </c>
      <c r="F225" s="311" t="s">
        <v>642</v>
      </c>
      <c r="G225" s="311" t="s">
        <v>1161</v>
      </c>
      <c r="H225" s="311" t="s">
        <v>604</v>
      </c>
      <c r="I225" s="311" t="s">
        <v>450</v>
      </c>
      <c r="J225" s="311">
        <v>1993</v>
      </c>
      <c r="K225" s="311">
        <v>30</v>
      </c>
      <c r="L225" s="306" t="str">
        <f t="shared" si="27"/>
        <v>OK</v>
      </c>
      <c r="M225" s="311" t="s">
        <v>459</v>
      </c>
      <c r="R225" s="246"/>
      <c r="S225" s="246"/>
      <c r="T225" s="246"/>
      <c r="U225" s="246"/>
      <c r="V225" s="246"/>
      <c r="W225" s="246"/>
    </row>
    <row r="226" spans="1:256" customFormat="1" ht="17.25" customHeight="1">
      <c r="A226" s="311" t="s">
        <v>643</v>
      </c>
      <c r="B226" s="311" t="s">
        <v>1162</v>
      </c>
      <c r="C226" s="311" t="s">
        <v>1163</v>
      </c>
      <c r="D226" s="311" t="s">
        <v>730</v>
      </c>
      <c r="F226" s="311" t="s">
        <v>643</v>
      </c>
      <c r="G226" s="311" t="s">
        <v>1164</v>
      </c>
      <c r="H226" s="311" t="s">
        <v>604</v>
      </c>
      <c r="I226" s="311" t="s">
        <v>450</v>
      </c>
      <c r="J226" s="311">
        <v>1994</v>
      </c>
      <c r="K226" s="311">
        <v>29</v>
      </c>
      <c r="L226" s="306" t="str">
        <f t="shared" si="27"/>
        <v>OK</v>
      </c>
      <c r="M226" s="311" t="s">
        <v>400</v>
      </c>
      <c r="R226" s="246"/>
      <c r="S226" s="246"/>
      <c r="T226" s="246"/>
      <c r="U226" s="246"/>
      <c r="V226" s="246"/>
      <c r="W226" s="246"/>
    </row>
    <row r="227" spans="1:256" customFormat="1" ht="17.25" customHeight="1">
      <c r="A227" s="311" t="s">
        <v>644</v>
      </c>
      <c r="B227" s="311" t="s">
        <v>1165</v>
      </c>
      <c r="C227" s="311" t="s">
        <v>1166</v>
      </c>
      <c r="D227" s="311" t="s">
        <v>730</v>
      </c>
      <c r="E227" s="311"/>
      <c r="F227" s="311" t="s">
        <v>644</v>
      </c>
      <c r="G227" s="311" t="s">
        <v>1167</v>
      </c>
      <c r="H227" s="311" t="s">
        <v>604</v>
      </c>
      <c r="I227" s="311" t="s">
        <v>450</v>
      </c>
      <c r="J227" s="311">
        <v>1995</v>
      </c>
      <c r="K227" s="311">
        <v>28</v>
      </c>
      <c r="L227" s="306" t="str">
        <f t="shared" si="27"/>
        <v>OK</v>
      </c>
      <c r="M227" s="311" t="s">
        <v>400</v>
      </c>
      <c r="R227" s="246"/>
      <c r="S227" s="246"/>
      <c r="T227" s="246"/>
      <c r="U227" s="246"/>
      <c r="V227" s="246"/>
      <c r="W227" s="246"/>
    </row>
    <row r="228" spans="1:256" customFormat="1" ht="17.25" customHeight="1">
      <c r="A228" s="317" t="s">
        <v>645</v>
      </c>
      <c r="B228" s="317" t="s">
        <v>1168</v>
      </c>
      <c r="C228" s="317" t="s">
        <v>1169</v>
      </c>
      <c r="D228" s="317" t="s">
        <v>730</v>
      </c>
      <c r="E228" s="317"/>
      <c r="F228" s="317" t="s">
        <v>645</v>
      </c>
      <c r="G228" s="317" t="s">
        <v>1170</v>
      </c>
      <c r="H228" s="317" t="s">
        <v>604</v>
      </c>
      <c r="I228" s="317" t="s">
        <v>420</v>
      </c>
      <c r="J228" s="317">
        <v>1996</v>
      </c>
      <c r="K228" s="317">
        <v>27</v>
      </c>
      <c r="L228" s="306" t="str">
        <f t="shared" si="27"/>
        <v>OK</v>
      </c>
      <c r="M228" s="317" t="s">
        <v>400</v>
      </c>
      <c r="R228" s="246"/>
      <c r="S228" s="246"/>
      <c r="T228" s="246"/>
      <c r="U228" s="246"/>
      <c r="V228" s="246"/>
      <c r="W228" s="246"/>
    </row>
    <row r="229" spans="1:256" customFormat="1" ht="17.25" customHeight="1">
      <c r="A229" s="317" t="s">
        <v>646</v>
      </c>
      <c r="B229" s="317" t="s">
        <v>1171</v>
      </c>
      <c r="C229" s="317" t="s">
        <v>1172</v>
      </c>
      <c r="D229" s="317" t="s">
        <v>730</v>
      </c>
      <c r="E229" s="317"/>
      <c r="F229" s="317" t="s">
        <v>646</v>
      </c>
      <c r="G229" s="317" t="s">
        <v>1173</v>
      </c>
      <c r="H229" s="317" t="s">
        <v>604</v>
      </c>
      <c r="I229" s="317" t="s">
        <v>450</v>
      </c>
      <c r="J229" s="317">
        <v>1990</v>
      </c>
      <c r="K229" s="317">
        <v>33</v>
      </c>
      <c r="L229" s="306" t="str">
        <f t="shared" si="27"/>
        <v>OK</v>
      </c>
      <c r="M229" s="317" t="s">
        <v>488</v>
      </c>
      <c r="R229" s="246"/>
      <c r="S229" s="246"/>
      <c r="T229" s="246"/>
      <c r="U229" s="246"/>
      <c r="V229" s="246"/>
      <c r="W229" s="246"/>
    </row>
    <row r="230" spans="1:256" customFormat="1" ht="17.25" customHeight="1">
      <c r="A230" s="316" t="s">
        <v>647</v>
      </c>
      <c r="B230" s="316" t="s">
        <v>866</v>
      </c>
      <c r="C230" s="316" t="s">
        <v>1174</v>
      </c>
      <c r="D230" s="317" t="s">
        <v>730</v>
      </c>
      <c r="E230" s="317"/>
      <c r="F230" s="317" t="s">
        <v>1175</v>
      </c>
      <c r="G230" s="317" t="s">
        <v>1176</v>
      </c>
      <c r="H230" s="317" t="s">
        <v>604</v>
      </c>
      <c r="I230" s="316" t="s">
        <v>420</v>
      </c>
      <c r="J230" s="317">
        <v>1991</v>
      </c>
      <c r="K230" s="317">
        <v>32</v>
      </c>
      <c r="L230" s="318" t="str">
        <f t="shared" si="27"/>
        <v>OK</v>
      </c>
      <c r="M230" s="317" t="s">
        <v>400</v>
      </c>
      <c r="R230" s="246"/>
      <c r="S230" s="246"/>
      <c r="T230" s="246"/>
      <c r="U230" s="246"/>
      <c r="V230" s="246"/>
      <c r="W230" s="246"/>
    </row>
    <row r="231" spans="1:256" customFormat="1" ht="17.25" customHeight="1">
      <c r="A231" s="316" t="s">
        <v>648</v>
      </c>
      <c r="B231" s="316" t="s">
        <v>485</v>
      </c>
      <c r="C231" s="316" t="s">
        <v>497</v>
      </c>
      <c r="D231" s="317" t="s">
        <v>730</v>
      </c>
      <c r="E231" s="317"/>
      <c r="F231" s="317" t="s">
        <v>1177</v>
      </c>
      <c r="G231" s="317" t="s">
        <v>882</v>
      </c>
      <c r="H231" s="317" t="s">
        <v>604</v>
      </c>
      <c r="I231" s="316" t="s">
        <v>420</v>
      </c>
      <c r="J231" s="317">
        <v>1992</v>
      </c>
      <c r="K231" s="317">
        <v>31</v>
      </c>
      <c r="L231" s="318" t="str">
        <f t="shared" si="27"/>
        <v>OK</v>
      </c>
      <c r="M231" s="317" t="s">
        <v>400</v>
      </c>
      <c r="R231" s="246"/>
      <c r="S231" s="246"/>
      <c r="T231" s="246"/>
      <c r="U231" s="246"/>
      <c r="V231" s="246"/>
      <c r="W231" s="246"/>
    </row>
    <row r="232" spans="1:256" customFormat="1" ht="17.25" customHeight="1">
      <c r="A232" s="316" t="s">
        <v>649</v>
      </c>
      <c r="B232" s="316" t="s">
        <v>746</v>
      </c>
      <c r="C232" s="316" t="s">
        <v>883</v>
      </c>
      <c r="D232" s="317" t="s">
        <v>730</v>
      </c>
      <c r="E232" s="317"/>
      <c r="F232" s="317" t="s">
        <v>1178</v>
      </c>
      <c r="G232" s="317" t="s">
        <v>884</v>
      </c>
      <c r="H232" s="317" t="s">
        <v>604</v>
      </c>
      <c r="I232" s="316" t="s">
        <v>420</v>
      </c>
      <c r="J232" s="317">
        <v>1993</v>
      </c>
      <c r="K232" s="317">
        <v>30</v>
      </c>
      <c r="L232" s="318" t="str">
        <f t="shared" si="27"/>
        <v>OK</v>
      </c>
      <c r="M232" s="317" t="s">
        <v>436</v>
      </c>
      <c r="R232" s="246"/>
      <c r="S232" s="246"/>
      <c r="T232" s="246"/>
      <c r="U232" s="246"/>
      <c r="V232" s="246"/>
      <c r="W232" s="246"/>
    </row>
    <row r="233" spans="1:256" customFormat="1" ht="17.25" customHeight="1">
      <c r="A233" s="316" t="s">
        <v>650</v>
      </c>
      <c r="B233" s="316" t="s">
        <v>885</v>
      </c>
      <c r="C233" s="316" t="s">
        <v>886</v>
      </c>
      <c r="D233" s="317" t="s">
        <v>730</v>
      </c>
      <c r="E233" s="317"/>
      <c r="F233" s="317" t="s">
        <v>1179</v>
      </c>
      <c r="G233" s="317" t="s">
        <v>887</v>
      </c>
      <c r="H233" s="317" t="s">
        <v>604</v>
      </c>
      <c r="I233" s="316" t="s">
        <v>420</v>
      </c>
      <c r="J233" s="317">
        <v>1995</v>
      </c>
      <c r="K233" s="317">
        <v>27</v>
      </c>
      <c r="L233" s="318" t="str">
        <f t="shared" si="27"/>
        <v>OK</v>
      </c>
      <c r="M233" s="317" t="s">
        <v>436</v>
      </c>
      <c r="R233" s="246"/>
      <c r="S233" s="246"/>
      <c r="T233" s="246"/>
      <c r="U233" s="246"/>
      <c r="V233" s="246"/>
      <c r="W233" s="246"/>
    </row>
    <row r="234" spans="1:256" customFormat="1" ht="17.25" customHeight="1">
      <c r="A234" s="316" t="s">
        <v>1180</v>
      </c>
      <c r="B234" s="316" t="s">
        <v>1181</v>
      </c>
      <c r="C234" s="316" t="s">
        <v>1182</v>
      </c>
      <c r="D234" s="317" t="s">
        <v>730</v>
      </c>
      <c r="E234" s="317"/>
      <c r="F234" s="317" t="s">
        <v>1183</v>
      </c>
      <c r="G234" s="317" t="s">
        <v>1184</v>
      </c>
      <c r="H234" s="317" t="s">
        <v>604</v>
      </c>
      <c r="I234" s="316" t="s">
        <v>420</v>
      </c>
      <c r="J234" s="317">
        <v>1985</v>
      </c>
      <c r="K234" s="317">
        <v>37</v>
      </c>
      <c r="L234" s="318" t="str">
        <f t="shared" si="27"/>
        <v>OK</v>
      </c>
      <c r="M234" s="317" t="s">
        <v>436</v>
      </c>
      <c r="R234" s="246"/>
      <c r="S234" s="246"/>
      <c r="T234" s="246"/>
      <c r="U234" s="246"/>
      <c r="V234" s="246"/>
      <c r="W234" s="246"/>
    </row>
    <row r="235" spans="1:256" ht="14.25">
      <c r="A235" s="193"/>
      <c r="B235" s="192"/>
      <c r="C235" s="192"/>
      <c r="D235" s="192"/>
      <c r="E235" s="192"/>
      <c r="F235" s="192"/>
      <c r="G235" s="192"/>
      <c r="H235" s="192"/>
      <c r="I235" s="192"/>
      <c r="J235" s="192"/>
      <c r="K235" s="192"/>
      <c r="L235" s="192"/>
      <c r="M235" s="192"/>
      <c r="N235" s="127"/>
      <c r="O235" s="127"/>
      <c r="P235" s="127"/>
      <c r="Q235" s="127"/>
    </row>
    <row r="236" spans="1:256" ht="14.25">
      <c r="A236" s="193"/>
      <c r="B236" s="192"/>
      <c r="C236" s="440" t="s">
        <v>1185</v>
      </c>
      <c r="D236" s="440"/>
      <c r="E236" s="528" t="s">
        <v>840</v>
      </c>
      <c r="F236" s="463"/>
      <c r="G236" s="463"/>
      <c r="H236" s="192"/>
      <c r="I236" s="192"/>
      <c r="J236" s="192"/>
      <c r="K236" s="192"/>
      <c r="L236" s="192"/>
      <c r="M236" s="192"/>
      <c r="N236" s="127"/>
      <c r="O236" s="127"/>
      <c r="P236" s="127"/>
      <c r="Q236" s="127"/>
    </row>
    <row r="237" spans="1:256" customFormat="1" ht="14.25">
      <c r="A237" s="193"/>
      <c r="B237" s="192"/>
      <c r="C237" s="440"/>
      <c r="D237" s="440"/>
      <c r="E237" s="463"/>
      <c r="F237" s="463"/>
      <c r="G237" s="463"/>
      <c r="H237" s="192"/>
      <c r="I237" s="192"/>
      <c r="J237" s="192"/>
      <c r="K237" s="192"/>
      <c r="L237" s="192"/>
      <c r="M237" s="192"/>
      <c r="N237" s="127"/>
      <c r="O237" s="127"/>
      <c r="P237" s="127"/>
      <c r="Q237" s="127"/>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c r="EX237" s="96"/>
      <c r="EY237" s="96"/>
      <c r="EZ237" s="96"/>
      <c r="FA237" s="96"/>
      <c r="FB237" s="96"/>
      <c r="FC237" s="96"/>
      <c r="FD237" s="96"/>
      <c r="FE237" s="96"/>
      <c r="FF237" s="96"/>
      <c r="FG237" s="96"/>
      <c r="FH237" s="96"/>
      <c r="FI237" s="96"/>
      <c r="FJ237" s="96"/>
      <c r="FK237" s="96"/>
      <c r="FL237" s="96"/>
      <c r="FM237" s="96"/>
      <c r="FN237" s="96"/>
      <c r="FO237" s="96"/>
      <c r="FP237" s="96"/>
      <c r="FQ237" s="96"/>
      <c r="FR237" s="96"/>
      <c r="FS237" s="96"/>
      <c r="FT237" s="96"/>
      <c r="FU237" s="96"/>
      <c r="FV237" s="96"/>
      <c r="FW237" s="96"/>
      <c r="FX237" s="96"/>
      <c r="FY237" s="96"/>
      <c r="FZ237" s="96"/>
      <c r="GA237" s="96"/>
      <c r="GB237" s="96"/>
      <c r="GC237" s="96"/>
      <c r="GD237" s="96"/>
      <c r="GE237" s="96"/>
      <c r="GF237" s="96"/>
      <c r="GG237" s="96"/>
      <c r="GH237" s="96"/>
      <c r="GI237" s="96"/>
      <c r="GJ237" s="96"/>
      <c r="GK237" s="96"/>
      <c r="GL237" s="96"/>
      <c r="GM237" s="96"/>
      <c r="GN237" s="96"/>
      <c r="GO237" s="96"/>
      <c r="GP237" s="96"/>
      <c r="GQ237" s="96"/>
      <c r="GR237" s="96"/>
      <c r="GS237" s="96"/>
      <c r="GT237" s="96"/>
      <c r="GU237" s="96"/>
      <c r="GV237" s="96"/>
      <c r="GW237" s="96"/>
      <c r="GX237" s="96"/>
      <c r="GY237" s="96"/>
      <c r="GZ237" s="96"/>
      <c r="HA237" s="96"/>
      <c r="HB237" s="96"/>
      <c r="HC237" s="96"/>
      <c r="HD237" s="96"/>
      <c r="HE237" s="96"/>
      <c r="HF237" s="96"/>
      <c r="HG237" s="96"/>
      <c r="HH237" s="96"/>
      <c r="HI237" s="96"/>
      <c r="HJ237" s="96"/>
      <c r="HK237" s="96"/>
      <c r="HL237" s="96"/>
      <c r="HM237" s="96"/>
      <c r="HN237" s="96"/>
      <c r="HO237" s="96"/>
      <c r="HP237" s="96"/>
      <c r="HQ237" s="96"/>
      <c r="HR237" s="96"/>
      <c r="HS237" s="96"/>
      <c r="HT237" s="96"/>
      <c r="HU237" s="96"/>
      <c r="HV237" s="96"/>
      <c r="HW237" s="96"/>
      <c r="HX237" s="96"/>
      <c r="HY237" s="96"/>
      <c r="HZ237" s="96"/>
      <c r="IA237" s="96"/>
      <c r="IB237" s="96"/>
      <c r="IC237" s="96"/>
      <c r="ID237" s="96"/>
      <c r="IE237" s="96"/>
      <c r="IF237" s="96"/>
      <c r="IG237" s="96"/>
      <c r="IH237" s="96"/>
      <c r="II237" s="96"/>
      <c r="IJ237" s="96"/>
      <c r="IK237" s="96"/>
      <c r="IL237" s="96"/>
      <c r="IM237" s="96"/>
      <c r="IN237" s="96"/>
      <c r="IO237" s="96"/>
      <c r="IP237" s="96"/>
      <c r="IQ237" s="96"/>
      <c r="IR237" s="96"/>
      <c r="IS237" s="96"/>
      <c r="IT237" s="96"/>
      <c r="IU237" s="96"/>
      <c r="IV237" s="96"/>
    </row>
    <row r="238" spans="1:256">
      <c r="A238" s="169"/>
      <c r="D238" s="157"/>
      <c r="F238" s="155"/>
      <c r="G238" s="154" t="s">
        <v>227</v>
      </c>
      <c r="H238" s="526" t="s">
        <v>228</v>
      </c>
      <c r="I238" s="526"/>
      <c r="J238" s="526"/>
      <c r="K238" s="155"/>
      <c r="L238" s="155"/>
    </row>
    <row r="239" spans="1:256">
      <c r="A239" s="169"/>
      <c r="B239" s="526" t="s">
        <v>117</v>
      </c>
      <c r="C239" s="526"/>
      <c r="D239" s="194" t="s">
        <v>230</v>
      </c>
      <c r="F239" s="155"/>
      <c r="G239" s="156">
        <f>COUNTIF($M$241:$N$266,"東近江市")</f>
        <v>12</v>
      </c>
      <c r="H239" s="527">
        <f>(G239/RIGHT(A266,2))</f>
        <v>0.44444444444444442</v>
      </c>
      <c r="I239" s="527"/>
      <c r="J239" s="527"/>
      <c r="K239" s="155"/>
      <c r="L239" s="155"/>
    </row>
    <row r="240" spans="1:256">
      <c r="A240" s="169"/>
      <c r="B240" s="154" t="s">
        <v>0</v>
      </c>
      <c r="C240" s="195"/>
      <c r="D240" s="191" t="s">
        <v>229</v>
      </c>
      <c r="E240" s="191"/>
      <c r="F240" s="191"/>
      <c r="G240" s="156"/>
      <c r="I240" s="196"/>
      <c r="J240" s="196"/>
      <c r="K240" s="155"/>
      <c r="L240" s="155"/>
    </row>
    <row r="241" spans="1:256" customFormat="1">
      <c r="A241" s="169" t="s">
        <v>8</v>
      </c>
      <c r="B241" s="169" t="s">
        <v>295</v>
      </c>
      <c r="C241" s="160" t="s">
        <v>296</v>
      </c>
      <c r="D241" s="157" t="s">
        <v>0</v>
      </c>
      <c r="E241" s="154"/>
      <c r="F241" s="154" t="str">
        <f t="shared" ref="F241:F267" si="28">A241</f>
        <v>け０１</v>
      </c>
      <c r="G241" s="154" t="str">
        <f t="shared" ref="G241:G267" si="29">B241&amp;C241</f>
        <v>稲岡和紀</v>
      </c>
      <c r="H241" s="161" t="s">
        <v>117</v>
      </c>
      <c r="I241" s="161" t="s">
        <v>231</v>
      </c>
      <c r="J241" s="158">
        <v>1978</v>
      </c>
      <c r="K241" s="158">
        <f t="shared" ref="K241:K286" si="30">IF(J241="","",(2023-J241))</f>
        <v>45</v>
      </c>
      <c r="L241" s="155" t="str">
        <f t="shared" ref="L241:L254" si="31">IF(G241="","",IF(COUNTIF($G$15:$G$369,G241)&gt;1,"2重登録","OK"))</f>
        <v>OK</v>
      </c>
      <c r="M241" s="163" t="s">
        <v>18</v>
      </c>
      <c r="N241" s="154"/>
      <c r="O241" s="154"/>
      <c r="P241" s="154"/>
      <c r="Q241" s="154"/>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c r="EX241" s="96"/>
      <c r="EY241" s="96"/>
      <c r="EZ241" s="96"/>
      <c r="FA241" s="96"/>
      <c r="FB241" s="96"/>
      <c r="FC241" s="96"/>
      <c r="FD241" s="96"/>
      <c r="FE241" s="96"/>
      <c r="FF241" s="96"/>
      <c r="FG241" s="96"/>
      <c r="FH241" s="96"/>
      <c r="FI241" s="96"/>
      <c r="FJ241" s="96"/>
      <c r="FK241" s="96"/>
      <c r="FL241" s="96"/>
      <c r="FM241" s="96"/>
      <c r="FN241" s="96"/>
      <c r="FO241" s="96"/>
      <c r="FP241" s="96"/>
      <c r="FQ241" s="96"/>
      <c r="FR241" s="96"/>
      <c r="FS241" s="96"/>
      <c r="FT241" s="96"/>
      <c r="FU241" s="96"/>
      <c r="FV241" s="96"/>
      <c r="FW241" s="96"/>
      <c r="FX241" s="96"/>
      <c r="FY241" s="96"/>
      <c r="FZ241" s="96"/>
      <c r="GA241" s="96"/>
      <c r="GB241" s="96"/>
      <c r="GC241" s="96"/>
      <c r="GD241" s="96"/>
      <c r="GE241" s="96"/>
      <c r="GF241" s="96"/>
      <c r="GG241" s="96"/>
      <c r="GH241" s="96"/>
      <c r="GI241" s="96"/>
      <c r="GJ241" s="96"/>
      <c r="GK241" s="96"/>
      <c r="GL241" s="96"/>
      <c r="GM241" s="96"/>
      <c r="GN241" s="96"/>
      <c r="GO241" s="96"/>
      <c r="GP241" s="96"/>
      <c r="GQ241" s="96"/>
      <c r="GR241" s="96"/>
      <c r="GS241" s="96"/>
      <c r="GT241" s="96"/>
      <c r="GU241" s="96"/>
      <c r="GV241" s="96"/>
      <c r="GW241" s="96"/>
      <c r="GX241" s="96"/>
      <c r="GY241" s="96"/>
      <c r="GZ241" s="96"/>
      <c r="HA241" s="96"/>
      <c r="HB241" s="96"/>
      <c r="HC241" s="96"/>
      <c r="HD241" s="96"/>
      <c r="HE241" s="96"/>
      <c r="HF241" s="96"/>
      <c r="HG241" s="96"/>
      <c r="HH241" s="96"/>
      <c r="HI241" s="96"/>
      <c r="HJ241" s="96"/>
      <c r="HK241" s="96"/>
      <c r="HL241" s="96"/>
      <c r="HM241" s="96"/>
      <c r="HN241" s="96"/>
      <c r="HO241" s="96"/>
      <c r="HP241" s="96"/>
      <c r="HQ241" s="96"/>
      <c r="HR241" s="96"/>
      <c r="HS241" s="96"/>
      <c r="HT241" s="96"/>
      <c r="HU241" s="96"/>
      <c r="HV241" s="96"/>
      <c r="HW241" s="96"/>
      <c r="HX241" s="96"/>
      <c r="HY241" s="96"/>
      <c r="HZ241" s="96"/>
      <c r="IA241" s="96"/>
      <c r="IB241" s="96"/>
      <c r="IC241" s="96"/>
      <c r="ID241" s="96"/>
      <c r="IE241" s="96"/>
      <c r="IF241" s="96"/>
      <c r="IG241" s="96"/>
      <c r="IH241" s="96"/>
      <c r="II241" s="96"/>
      <c r="IJ241" s="96"/>
      <c r="IK241" s="96"/>
      <c r="IL241" s="96"/>
      <c r="IM241" s="96"/>
      <c r="IN241" s="96"/>
      <c r="IO241" s="96"/>
      <c r="IP241" s="96"/>
      <c r="IQ241" s="96"/>
      <c r="IR241" s="96"/>
      <c r="IS241" s="96"/>
      <c r="IT241" s="96"/>
      <c r="IU241" s="96"/>
      <c r="IV241" s="96"/>
    </row>
    <row r="242" spans="1:256">
      <c r="A242" s="169" t="s">
        <v>501</v>
      </c>
      <c r="B242" s="169" t="s">
        <v>302</v>
      </c>
      <c r="C242" s="201" t="s">
        <v>303</v>
      </c>
      <c r="D242" s="157" t="s">
        <v>0</v>
      </c>
      <c r="F242" s="154" t="str">
        <f t="shared" si="28"/>
        <v>け０２</v>
      </c>
      <c r="G242" s="157" t="str">
        <f t="shared" si="29"/>
        <v>川上政治</v>
      </c>
      <c r="H242" s="161" t="s">
        <v>117</v>
      </c>
      <c r="I242" s="161" t="s">
        <v>231</v>
      </c>
      <c r="J242" s="162">
        <v>1970</v>
      </c>
      <c r="K242" s="158">
        <f t="shared" si="30"/>
        <v>53</v>
      </c>
      <c r="L242" s="155" t="str">
        <f t="shared" si="31"/>
        <v>OK</v>
      </c>
      <c r="M242" s="163" t="s">
        <v>18</v>
      </c>
    </row>
    <row r="243" spans="1:256">
      <c r="A243" s="169" t="s">
        <v>297</v>
      </c>
      <c r="B243" s="169" t="s">
        <v>305</v>
      </c>
      <c r="C243" s="160" t="s">
        <v>307</v>
      </c>
      <c r="D243" s="157" t="s">
        <v>0</v>
      </c>
      <c r="F243" s="154" t="str">
        <f t="shared" si="28"/>
        <v>け０３</v>
      </c>
      <c r="G243" s="154" t="str">
        <f t="shared" si="29"/>
        <v>上村　武</v>
      </c>
      <c r="H243" s="161" t="s">
        <v>117</v>
      </c>
      <c r="I243" s="161" t="s">
        <v>231</v>
      </c>
      <c r="J243" s="158">
        <v>1978</v>
      </c>
      <c r="K243" s="158">
        <f t="shared" si="30"/>
        <v>45</v>
      </c>
      <c r="L243" s="155" t="str">
        <f t="shared" si="31"/>
        <v>OK</v>
      </c>
      <c r="M243" s="154" t="s">
        <v>232</v>
      </c>
    </row>
    <row r="244" spans="1:256">
      <c r="A244" s="169" t="s">
        <v>298</v>
      </c>
      <c r="B244" s="177" t="s">
        <v>302</v>
      </c>
      <c r="C244" s="172" t="s">
        <v>309</v>
      </c>
      <c r="D244" s="154" t="s">
        <v>0</v>
      </c>
      <c r="F244" s="154" t="str">
        <f t="shared" si="28"/>
        <v>け０４</v>
      </c>
      <c r="G244" s="154" t="str">
        <f t="shared" si="29"/>
        <v>川上悠作</v>
      </c>
      <c r="H244" s="161" t="s">
        <v>117</v>
      </c>
      <c r="I244" s="161" t="s">
        <v>231</v>
      </c>
      <c r="J244" s="162">
        <v>2000</v>
      </c>
      <c r="K244" s="158">
        <f t="shared" si="30"/>
        <v>23</v>
      </c>
      <c r="L244" s="155" t="str">
        <f t="shared" si="31"/>
        <v>OK</v>
      </c>
      <c r="M244" s="163" t="s">
        <v>18</v>
      </c>
    </row>
    <row r="245" spans="1:256">
      <c r="A245" s="169" t="s">
        <v>299</v>
      </c>
      <c r="B245" s="169" t="s">
        <v>311</v>
      </c>
      <c r="C245" s="201" t="s">
        <v>312</v>
      </c>
      <c r="D245" s="154" t="s">
        <v>0</v>
      </c>
      <c r="F245" s="154" t="str">
        <f t="shared" si="28"/>
        <v>け０５</v>
      </c>
      <c r="G245" s="154" t="str">
        <f t="shared" si="29"/>
        <v>川並和之</v>
      </c>
      <c r="H245" s="161" t="s">
        <v>117</v>
      </c>
      <c r="I245" s="161" t="s">
        <v>231</v>
      </c>
      <c r="J245" s="162">
        <v>1959</v>
      </c>
      <c r="K245" s="158">
        <f t="shared" si="30"/>
        <v>64</v>
      </c>
      <c r="L245" s="155" t="str">
        <f t="shared" si="31"/>
        <v>OK</v>
      </c>
      <c r="M245" s="163" t="s">
        <v>18</v>
      </c>
    </row>
    <row r="246" spans="1:256" ht="13.5" customHeight="1">
      <c r="A246" s="169" t="s">
        <v>300</v>
      </c>
      <c r="B246" s="169" t="s">
        <v>294</v>
      </c>
      <c r="C246" s="201" t="s">
        <v>321</v>
      </c>
      <c r="D246" s="154" t="s">
        <v>0</v>
      </c>
      <c r="F246" s="154" t="str">
        <f t="shared" si="28"/>
        <v>け０７</v>
      </c>
      <c r="G246" s="154" t="str">
        <f t="shared" si="29"/>
        <v>坪田真嘉</v>
      </c>
      <c r="H246" s="161" t="s">
        <v>117</v>
      </c>
      <c r="I246" s="161" t="s">
        <v>231</v>
      </c>
      <c r="J246" s="162">
        <v>1976</v>
      </c>
      <c r="K246" s="158">
        <f t="shared" si="30"/>
        <v>47</v>
      </c>
      <c r="L246" s="155" t="str">
        <f t="shared" si="31"/>
        <v>OK</v>
      </c>
      <c r="M246" s="163" t="s">
        <v>18</v>
      </c>
    </row>
    <row r="247" spans="1:256">
      <c r="A247" s="169" t="s">
        <v>301</v>
      </c>
      <c r="B247" s="169" t="s">
        <v>323</v>
      </c>
      <c r="C247" s="201" t="s">
        <v>324</v>
      </c>
      <c r="D247" s="154" t="s">
        <v>0</v>
      </c>
      <c r="F247" s="154" t="str">
        <f t="shared" si="28"/>
        <v>け０８</v>
      </c>
      <c r="G247" s="154" t="str">
        <f t="shared" si="29"/>
        <v>永里裕次</v>
      </c>
      <c r="H247" s="161" t="s">
        <v>117</v>
      </c>
      <c r="I247" s="161" t="s">
        <v>231</v>
      </c>
      <c r="J247" s="162">
        <v>1979</v>
      </c>
      <c r="K247" s="158">
        <f t="shared" si="30"/>
        <v>44</v>
      </c>
      <c r="L247" s="155" t="str">
        <f t="shared" si="31"/>
        <v>OK</v>
      </c>
      <c r="M247" s="154" t="s">
        <v>325</v>
      </c>
    </row>
    <row r="248" spans="1:256">
      <c r="A248" s="169" t="s">
        <v>304</v>
      </c>
      <c r="B248" s="169" t="s">
        <v>331</v>
      </c>
      <c r="C248" s="201" t="s">
        <v>332</v>
      </c>
      <c r="D248" s="154" t="s">
        <v>0</v>
      </c>
      <c r="F248" s="154" t="str">
        <f t="shared" si="28"/>
        <v>け０９</v>
      </c>
      <c r="G248" s="154" t="str">
        <f t="shared" si="29"/>
        <v>山口直彦</v>
      </c>
      <c r="H248" s="161" t="s">
        <v>117</v>
      </c>
      <c r="I248" s="161" t="s">
        <v>231</v>
      </c>
      <c r="J248" s="162">
        <v>1986</v>
      </c>
      <c r="K248" s="158">
        <f t="shared" si="30"/>
        <v>37</v>
      </c>
      <c r="L248" s="155" t="str">
        <f t="shared" si="31"/>
        <v>OK</v>
      </c>
      <c r="M248" s="163" t="s">
        <v>18</v>
      </c>
    </row>
    <row r="249" spans="1:256">
      <c r="A249" s="169" t="s">
        <v>306</v>
      </c>
      <c r="B249" s="203" t="s">
        <v>333</v>
      </c>
      <c r="C249" s="319" t="s">
        <v>334</v>
      </c>
      <c r="D249" s="157" t="s">
        <v>0</v>
      </c>
      <c r="F249" s="154" t="str">
        <f t="shared" si="28"/>
        <v>け１０</v>
      </c>
      <c r="G249" s="154" t="str">
        <f t="shared" si="29"/>
        <v>池尻陽香</v>
      </c>
      <c r="H249" s="161" t="s">
        <v>117</v>
      </c>
      <c r="I249" s="197" t="s">
        <v>234</v>
      </c>
      <c r="J249" s="158">
        <v>1994</v>
      </c>
      <c r="K249" s="158">
        <f t="shared" si="30"/>
        <v>29</v>
      </c>
      <c r="L249" s="155" t="str">
        <f t="shared" si="31"/>
        <v>OK</v>
      </c>
      <c r="M249" s="154" t="s">
        <v>237</v>
      </c>
    </row>
    <row r="250" spans="1:256">
      <c r="A250" s="169" t="s">
        <v>308</v>
      </c>
      <c r="B250" s="203" t="s">
        <v>335</v>
      </c>
      <c r="C250" s="319" t="s">
        <v>336</v>
      </c>
      <c r="D250" s="154" t="s">
        <v>0</v>
      </c>
      <c r="F250" s="154" t="str">
        <f t="shared" si="28"/>
        <v>け１１</v>
      </c>
      <c r="G250" s="157" t="str">
        <f t="shared" si="29"/>
        <v>福永裕美</v>
      </c>
      <c r="H250" s="161" t="s">
        <v>117</v>
      </c>
      <c r="I250" s="164" t="s">
        <v>234</v>
      </c>
      <c r="J250" s="162">
        <v>1963</v>
      </c>
      <c r="K250" s="158">
        <f t="shared" si="30"/>
        <v>60</v>
      </c>
      <c r="L250" s="155" t="str">
        <f t="shared" si="31"/>
        <v>OK</v>
      </c>
      <c r="M250" s="163" t="s">
        <v>18</v>
      </c>
    </row>
    <row r="251" spans="1:256">
      <c r="A251" s="169" t="s">
        <v>310</v>
      </c>
      <c r="B251" s="203" t="s">
        <v>331</v>
      </c>
      <c r="C251" s="319" t="s">
        <v>337</v>
      </c>
      <c r="D251" s="154" t="s">
        <v>0</v>
      </c>
      <c r="F251" s="154" t="str">
        <f t="shared" si="28"/>
        <v>け１２</v>
      </c>
      <c r="G251" s="157" t="str">
        <f t="shared" si="29"/>
        <v>山口美由希</v>
      </c>
      <c r="H251" s="161" t="s">
        <v>117</v>
      </c>
      <c r="I251" s="164" t="s">
        <v>234</v>
      </c>
      <c r="J251" s="158">
        <v>1989</v>
      </c>
      <c r="K251" s="158">
        <f t="shared" si="30"/>
        <v>34</v>
      </c>
      <c r="L251" s="155" t="str">
        <f t="shared" si="31"/>
        <v>OK</v>
      </c>
      <c r="M251" s="163" t="s">
        <v>18</v>
      </c>
    </row>
    <row r="252" spans="1:256">
      <c r="A252" s="169" t="s">
        <v>313</v>
      </c>
      <c r="B252" s="169" t="s">
        <v>502</v>
      </c>
      <c r="C252" s="160" t="s">
        <v>503</v>
      </c>
      <c r="D252" s="154" t="s">
        <v>0</v>
      </c>
      <c r="F252" s="154" t="str">
        <f t="shared" si="28"/>
        <v>け１３</v>
      </c>
      <c r="G252" s="154" t="str">
        <f t="shared" si="29"/>
        <v>福永一典</v>
      </c>
      <c r="H252" s="161" t="s">
        <v>117</v>
      </c>
      <c r="I252" s="161" t="s">
        <v>231</v>
      </c>
      <c r="J252" s="158">
        <v>1967</v>
      </c>
      <c r="K252" s="158">
        <f t="shared" si="30"/>
        <v>56</v>
      </c>
      <c r="L252" s="155" t="str">
        <f t="shared" si="31"/>
        <v>OK</v>
      </c>
      <c r="M252" s="154" t="s">
        <v>235</v>
      </c>
    </row>
    <row r="253" spans="1:256">
      <c r="A253" s="169" t="s">
        <v>314</v>
      </c>
      <c r="B253" s="169" t="s">
        <v>509</v>
      </c>
      <c r="C253" s="169" t="s">
        <v>510</v>
      </c>
      <c r="D253" s="154" t="s">
        <v>0</v>
      </c>
      <c r="F253" s="154" t="str">
        <f t="shared" si="28"/>
        <v>け１４</v>
      </c>
      <c r="G253" s="154" t="str">
        <f t="shared" si="29"/>
        <v>小澤藤信</v>
      </c>
      <c r="H253" s="161" t="s">
        <v>117</v>
      </c>
      <c r="I253" s="161" t="s">
        <v>231</v>
      </c>
      <c r="J253" s="158">
        <v>1964</v>
      </c>
      <c r="K253" s="158">
        <f t="shared" si="30"/>
        <v>59</v>
      </c>
      <c r="L253" s="198" t="str">
        <f t="shared" si="31"/>
        <v>OK</v>
      </c>
      <c r="M253" s="154" t="s">
        <v>400</v>
      </c>
    </row>
    <row r="254" spans="1:256">
      <c r="A254" s="169" t="s">
        <v>315</v>
      </c>
      <c r="B254" s="169" t="s">
        <v>511</v>
      </c>
      <c r="C254" s="169" t="s">
        <v>512</v>
      </c>
      <c r="D254" s="154" t="s">
        <v>0</v>
      </c>
      <c r="F254" s="154" t="str">
        <f t="shared" si="28"/>
        <v>け１５</v>
      </c>
      <c r="G254" s="154" t="str">
        <f t="shared" si="29"/>
        <v>疋田之宏</v>
      </c>
      <c r="H254" s="161" t="s">
        <v>117</v>
      </c>
      <c r="I254" s="161" t="s">
        <v>231</v>
      </c>
      <c r="J254" s="158">
        <v>1960</v>
      </c>
      <c r="K254" s="158">
        <f t="shared" si="30"/>
        <v>63</v>
      </c>
      <c r="L254" s="198" t="str">
        <f t="shared" si="31"/>
        <v>OK</v>
      </c>
      <c r="M254" s="165" t="s">
        <v>513</v>
      </c>
    </row>
    <row r="255" spans="1:256">
      <c r="A255" s="169" t="s">
        <v>317</v>
      </c>
      <c r="B255" s="169" t="s">
        <v>504</v>
      </c>
      <c r="C255" s="169" t="s">
        <v>505</v>
      </c>
      <c r="D255" s="154" t="s">
        <v>0</v>
      </c>
      <c r="F255" s="154" t="str">
        <f t="shared" si="28"/>
        <v>け１６</v>
      </c>
      <c r="G255" s="154" t="str">
        <f t="shared" si="29"/>
        <v>朝日尚紀</v>
      </c>
      <c r="H255" s="161" t="s">
        <v>117</v>
      </c>
      <c r="I255" s="161" t="s">
        <v>231</v>
      </c>
      <c r="J255" s="158">
        <v>1983</v>
      </c>
      <c r="K255" s="158">
        <f t="shared" si="30"/>
        <v>40</v>
      </c>
      <c r="L255" s="155" t="str">
        <f>IF(G255="","",IF(COUNTIF($G$15:$G$466,G255)&gt;1,"2重登録","OK"))</f>
        <v>OK</v>
      </c>
      <c r="M255" s="154" t="s">
        <v>506</v>
      </c>
    </row>
    <row r="256" spans="1:256">
      <c r="A256" s="169" t="s">
        <v>319</v>
      </c>
      <c r="B256" s="203" t="s">
        <v>504</v>
      </c>
      <c r="C256" s="203" t="s">
        <v>507</v>
      </c>
      <c r="D256" s="154" t="s">
        <v>0</v>
      </c>
      <c r="F256" s="154" t="str">
        <f t="shared" si="28"/>
        <v>け１７</v>
      </c>
      <c r="G256" s="154" t="str">
        <f t="shared" si="29"/>
        <v>朝日智美</v>
      </c>
      <c r="H256" s="161" t="s">
        <v>117</v>
      </c>
      <c r="I256" s="164" t="s">
        <v>234</v>
      </c>
      <c r="J256" s="158">
        <v>1983</v>
      </c>
      <c r="K256" s="158">
        <f t="shared" si="30"/>
        <v>40</v>
      </c>
      <c r="L256" s="154" t="str">
        <f>IF(G256="","",IF(COUNTIF($G$15:$G$369,G256)&gt;1,"2重登録","OK"))</f>
        <v>OK</v>
      </c>
      <c r="M256" s="154" t="s">
        <v>506</v>
      </c>
    </row>
    <row r="257" spans="1:256">
      <c r="A257" s="169" t="s">
        <v>320</v>
      </c>
      <c r="B257" s="201" t="s">
        <v>500</v>
      </c>
      <c r="C257" s="201" t="s">
        <v>889</v>
      </c>
      <c r="D257" s="154" t="s">
        <v>0</v>
      </c>
      <c r="F257" s="154" t="str">
        <f t="shared" si="28"/>
        <v>け１８</v>
      </c>
      <c r="G257" s="154" t="str">
        <f t="shared" si="29"/>
        <v>山本健治</v>
      </c>
      <c r="H257" s="161" t="s">
        <v>117</v>
      </c>
      <c r="I257" s="161" t="s">
        <v>231</v>
      </c>
      <c r="J257" s="162">
        <v>1971</v>
      </c>
      <c r="K257" s="158">
        <f t="shared" si="30"/>
        <v>52</v>
      </c>
      <c r="L257" s="155" t="str">
        <f>IF(G257="","",IF(COUNTIF($G$91:$G$491,G257)&gt;1,"2重登録","OK"))</f>
        <v>OK</v>
      </c>
      <c r="M257" s="154" t="s">
        <v>652</v>
      </c>
      <c r="O257" s="127"/>
      <c r="P257" s="127"/>
      <c r="Q257" s="127"/>
    </row>
    <row r="258" spans="1:256">
      <c r="A258" s="169" t="s">
        <v>322</v>
      </c>
      <c r="B258" s="169" t="s">
        <v>890</v>
      </c>
      <c r="C258" s="201" t="s">
        <v>891</v>
      </c>
      <c r="D258" s="154" t="s">
        <v>0</v>
      </c>
      <c r="F258" s="154" t="str">
        <f t="shared" si="28"/>
        <v>け１９</v>
      </c>
      <c r="G258" s="154" t="str">
        <f t="shared" si="29"/>
        <v>本多勇輝</v>
      </c>
      <c r="H258" s="161" t="s">
        <v>117</v>
      </c>
      <c r="I258" s="161" t="s">
        <v>472</v>
      </c>
      <c r="J258" s="158">
        <v>1989</v>
      </c>
      <c r="K258" s="158">
        <f t="shared" si="30"/>
        <v>34</v>
      </c>
      <c r="L258" s="155" t="str">
        <f t="shared" ref="L258:L267" si="32">IF(G258="","",IF(COUNTIF($G$15:$G$369,G258)&gt;1,"2重登録","OK"))</f>
        <v>OK</v>
      </c>
      <c r="M258" s="154" t="s">
        <v>237</v>
      </c>
      <c r="N258" s="127"/>
      <c r="O258" s="127"/>
      <c r="P258" s="127"/>
      <c r="Q258" s="127"/>
    </row>
    <row r="259" spans="1:256">
      <c r="A259" s="169" t="s">
        <v>9</v>
      </c>
      <c r="B259" s="169" t="s">
        <v>892</v>
      </c>
      <c r="C259" s="201" t="s">
        <v>893</v>
      </c>
      <c r="D259" s="154" t="s">
        <v>0</v>
      </c>
      <c r="F259" s="154" t="str">
        <f t="shared" si="28"/>
        <v>け２０</v>
      </c>
      <c r="G259" s="154" t="str">
        <f t="shared" si="29"/>
        <v>堤泰彦</v>
      </c>
      <c r="H259" s="161" t="s">
        <v>117</v>
      </c>
      <c r="I259" s="161" t="s">
        <v>472</v>
      </c>
      <c r="J259" s="162">
        <v>1987</v>
      </c>
      <c r="K259" s="158">
        <f t="shared" si="30"/>
        <v>36</v>
      </c>
      <c r="L259" s="155" t="str">
        <f t="shared" si="32"/>
        <v>OK</v>
      </c>
      <c r="M259" s="132" t="s">
        <v>466</v>
      </c>
    </row>
    <row r="260" spans="1:256">
      <c r="A260" s="169" t="s">
        <v>326</v>
      </c>
      <c r="B260" s="169" t="s">
        <v>894</v>
      </c>
      <c r="C260" s="201" t="s">
        <v>895</v>
      </c>
      <c r="D260" s="154" t="s">
        <v>0</v>
      </c>
      <c r="F260" s="154" t="str">
        <f t="shared" si="28"/>
        <v>け２１</v>
      </c>
      <c r="G260" s="154" t="str">
        <f t="shared" si="29"/>
        <v>新谷良</v>
      </c>
      <c r="H260" s="161" t="s">
        <v>117</v>
      </c>
      <c r="I260" s="161" t="s">
        <v>472</v>
      </c>
      <c r="J260" s="162">
        <v>1984</v>
      </c>
      <c r="K260" s="158">
        <f t="shared" si="30"/>
        <v>39</v>
      </c>
      <c r="L260" s="155" t="str">
        <f t="shared" si="32"/>
        <v>OK</v>
      </c>
      <c r="M260" s="127" t="s">
        <v>469</v>
      </c>
    </row>
    <row r="261" spans="1:256" customFormat="1" ht="18" customHeight="1">
      <c r="A261" s="169" t="s">
        <v>327</v>
      </c>
      <c r="B261" s="203" t="s">
        <v>896</v>
      </c>
      <c r="C261" s="203" t="s">
        <v>897</v>
      </c>
      <c r="D261" s="154" t="s">
        <v>0</v>
      </c>
      <c r="E261" s="154"/>
      <c r="F261" s="154" t="str">
        <f t="shared" si="28"/>
        <v>け２２</v>
      </c>
      <c r="G261" s="154" t="str">
        <f t="shared" si="29"/>
        <v>谷寿子</v>
      </c>
      <c r="H261" s="161" t="s">
        <v>117</v>
      </c>
      <c r="I261" s="164" t="s">
        <v>234</v>
      </c>
      <c r="J261" s="158">
        <v>1960</v>
      </c>
      <c r="K261" s="158">
        <f t="shared" si="30"/>
        <v>63</v>
      </c>
      <c r="L261" s="155" t="str">
        <f t="shared" si="32"/>
        <v>OK</v>
      </c>
      <c r="M261" s="163" t="s">
        <v>18</v>
      </c>
      <c r="N261" s="167"/>
      <c r="O261" s="154"/>
      <c r="P261" s="154"/>
      <c r="Q261" s="154"/>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c r="EJ261" s="96"/>
      <c r="EK261" s="96"/>
      <c r="EL261" s="96"/>
      <c r="EM261" s="96"/>
      <c r="EN261" s="96"/>
      <c r="EO261" s="96"/>
      <c r="EP261" s="96"/>
      <c r="EQ261" s="96"/>
      <c r="ER261" s="96"/>
      <c r="ES261" s="96"/>
      <c r="ET261" s="96"/>
      <c r="EU261" s="96"/>
      <c r="EV261" s="96"/>
      <c r="EW261" s="96"/>
      <c r="EX261" s="96"/>
      <c r="EY261" s="96"/>
      <c r="EZ261" s="96"/>
      <c r="FA261" s="96"/>
      <c r="FB261" s="96"/>
      <c r="FC261" s="96"/>
      <c r="FD261" s="96"/>
      <c r="FE261" s="96"/>
      <c r="FF261" s="96"/>
      <c r="FG261" s="96"/>
      <c r="FH261" s="96"/>
      <c r="FI261" s="96"/>
      <c r="FJ261" s="96"/>
      <c r="FK261" s="96"/>
      <c r="FL261" s="96"/>
      <c r="FM261" s="96"/>
      <c r="FN261" s="96"/>
      <c r="FO261" s="96"/>
      <c r="FP261" s="96"/>
      <c r="FQ261" s="96"/>
      <c r="FR261" s="96"/>
      <c r="FS261" s="96"/>
      <c r="FT261" s="96"/>
      <c r="FU261" s="96"/>
      <c r="FV261" s="96"/>
      <c r="FW261" s="96"/>
      <c r="FX261" s="96"/>
      <c r="FY261" s="96"/>
      <c r="FZ261" s="96"/>
      <c r="GA261" s="96"/>
      <c r="GB261" s="96"/>
      <c r="GC261" s="96"/>
      <c r="GD261" s="96"/>
      <c r="GE261" s="96"/>
      <c r="GF261" s="96"/>
      <c r="GG261" s="96"/>
      <c r="GH261" s="96"/>
      <c r="GI261" s="96"/>
      <c r="GJ261" s="96"/>
      <c r="GK261" s="96"/>
      <c r="GL261" s="96"/>
      <c r="GM261" s="96"/>
      <c r="GN261" s="96"/>
      <c r="GO261" s="96"/>
      <c r="GP261" s="96"/>
      <c r="GQ261" s="96"/>
      <c r="GR261" s="96"/>
      <c r="GS261" s="96"/>
      <c r="GT261" s="96"/>
      <c r="GU261" s="96"/>
      <c r="GV261" s="96"/>
      <c r="GW261" s="96"/>
      <c r="GX261" s="96"/>
      <c r="GY261" s="96"/>
      <c r="GZ261" s="96"/>
      <c r="HA261" s="96"/>
      <c r="HB261" s="96"/>
      <c r="HC261" s="96"/>
      <c r="HD261" s="96"/>
      <c r="HE261" s="96"/>
      <c r="HF261" s="96"/>
      <c r="HG261" s="96"/>
      <c r="HH261" s="96"/>
      <c r="HI261" s="96"/>
      <c r="HJ261" s="96"/>
      <c r="HK261" s="96"/>
      <c r="HL261" s="96"/>
      <c r="HM261" s="96"/>
      <c r="HN261" s="96"/>
      <c r="HO261" s="96"/>
      <c r="HP261" s="96"/>
      <c r="HQ261" s="96"/>
      <c r="HR261" s="96"/>
      <c r="HS261" s="96"/>
      <c r="HT261" s="96"/>
      <c r="HU261" s="96"/>
      <c r="HV261" s="96"/>
      <c r="HW261" s="96"/>
      <c r="HX261" s="96"/>
      <c r="HY261" s="96"/>
      <c r="HZ261" s="96"/>
      <c r="IA261" s="96"/>
      <c r="IB261" s="96"/>
      <c r="IC261" s="96"/>
      <c r="ID261" s="96"/>
      <c r="IE261" s="96"/>
      <c r="IF261" s="96"/>
      <c r="IG261" s="96"/>
      <c r="IH261" s="96"/>
      <c r="II261" s="96"/>
      <c r="IJ261" s="96"/>
      <c r="IK261" s="96"/>
      <c r="IL261" s="96"/>
      <c r="IM261" s="96"/>
      <c r="IN261" s="96"/>
      <c r="IO261" s="96"/>
      <c r="IP261" s="96"/>
      <c r="IQ261" s="96"/>
      <c r="IR261" s="96"/>
      <c r="IS261" s="96"/>
      <c r="IT261" s="96"/>
      <c r="IU261" s="96"/>
      <c r="IV261" s="96"/>
    </row>
    <row r="262" spans="1:256" ht="18" customHeight="1">
      <c r="A262" s="169" t="s">
        <v>328</v>
      </c>
      <c r="B262" s="169" t="s">
        <v>898</v>
      </c>
      <c r="C262" s="169" t="s">
        <v>1186</v>
      </c>
      <c r="D262" s="154" t="s">
        <v>0</v>
      </c>
      <c r="F262" s="154" t="str">
        <f t="shared" si="28"/>
        <v>け２３</v>
      </c>
      <c r="G262" s="154" t="str">
        <f t="shared" si="29"/>
        <v>川上駿亮</v>
      </c>
      <c r="H262" s="161" t="s">
        <v>117</v>
      </c>
      <c r="I262" s="161" t="s">
        <v>472</v>
      </c>
      <c r="J262" s="158">
        <v>1997</v>
      </c>
      <c r="K262" s="158">
        <f t="shared" si="30"/>
        <v>26</v>
      </c>
      <c r="L262" s="155" t="str">
        <f t="shared" si="32"/>
        <v>OK</v>
      </c>
      <c r="M262" s="163" t="s">
        <v>18</v>
      </c>
    </row>
    <row r="263" spans="1:256" ht="18" customHeight="1">
      <c r="A263" s="169" t="s">
        <v>329</v>
      </c>
      <c r="B263" s="203" t="s">
        <v>673</v>
      </c>
      <c r="C263" s="203" t="s">
        <v>1187</v>
      </c>
      <c r="D263" s="154" t="s">
        <v>0</v>
      </c>
      <c r="F263" s="154" t="str">
        <f t="shared" si="28"/>
        <v>け２４</v>
      </c>
      <c r="G263" s="154" t="str">
        <f t="shared" si="29"/>
        <v>森　彩</v>
      </c>
      <c r="H263" s="161" t="s">
        <v>117</v>
      </c>
      <c r="I263" s="164" t="s">
        <v>234</v>
      </c>
      <c r="J263" s="158">
        <v>1978</v>
      </c>
      <c r="K263" s="158">
        <f t="shared" si="30"/>
        <v>45</v>
      </c>
      <c r="L263" s="155" t="str">
        <f t="shared" si="32"/>
        <v>OK</v>
      </c>
      <c r="M263" s="170" t="s">
        <v>653</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18" customHeight="1">
      <c r="A264" s="169" t="s">
        <v>330</v>
      </c>
      <c r="B264" s="203" t="s">
        <v>928</v>
      </c>
      <c r="C264" s="203" t="s">
        <v>1188</v>
      </c>
      <c r="D264" s="154" t="s">
        <v>0</v>
      </c>
      <c r="F264" s="154" t="str">
        <f t="shared" si="28"/>
        <v>け２５</v>
      </c>
      <c r="G264" s="154" t="str">
        <f t="shared" si="29"/>
        <v>苗村裕子</v>
      </c>
      <c r="H264" s="161" t="s">
        <v>117</v>
      </c>
      <c r="I264" s="164" t="s">
        <v>234</v>
      </c>
      <c r="J264" s="158">
        <v>1980</v>
      </c>
      <c r="K264" s="158">
        <f t="shared" si="30"/>
        <v>43</v>
      </c>
      <c r="L264" s="155" t="str">
        <f t="shared" si="32"/>
        <v>OK</v>
      </c>
      <c r="M264" s="170" t="s">
        <v>653</v>
      </c>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customFormat="1" ht="18" customHeight="1">
      <c r="A265" s="169" t="s">
        <v>1189</v>
      </c>
      <c r="B265" s="203" t="s">
        <v>1190</v>
      </c>
      <c r="C265" s="203" t="s">
        <v>1191</v>
      </c>
      <c r="D265" s="154" t="s">
        <v>0</v>
      </c>
      <c r="E265" s="154"/>
      <c r="F265" s="154" t="str">
        <f t="shared" si="28"/>
        <v>け２６</v>
      </c>
      <c r="G265" s="154" t="str">
        <f t="shared" si="29"/>
        <v>小野裕美</v>
      </c>
      <c r="H265" s="161" t="s">
        <v>117</v>
      </c>
      <c r="I265" s="164" t="s">
        <v>234</v>
      </c>
      <c r="J265" s="158">
        <v>1980</v>
      </c>
      <c r="K265" s="158">
        <f t="shared" si="30"/>
        <v>43</v>
      </c>
      <c r="L265" s="155" t="str">
        <f t="shared" si="32"/>
        <v>OK</v>
      </c>
      <c r="M265" s="170" t="s">
        <v>481</v>
      </c>
      <c r="N265" s="154"/>
      <c r="O265" s="154"/>
      <c r="P265" s="154"/>
      <c r="Q265" s="154"/>
    </row>
    <row r="266" spans="1:256" customFormat="1" ht="18" customHeight="1">
      <c r="A266" s="169" t="s">
        <v>1192</v>
      </c>
      <c r="B266" s="203" t="s">
        <v>1193</v>
      </c>
      <c r="C266" s="203" t="s">
        <v>1194</v>
      </c>
      <c r="D266" s="154" t="s">
        <v>0</v>
      </c>
      <c r="E266" s="154"/>
      <c r="F266" s="154" t="str">
        <f t="shared" si="28"/>
        <v>け２７</v>
      </c>
      <c r="G266" s="154" t="str">
        <f t="shared" si="29"/>
        <v>柏木由紀</v>
      </c>
      <c r="H266" s="161" t="s">
        <v>117</v>
      </c>
      <c r="I266" s="164" t="s">
        <v>234</v>
      </c>
      <c r="J266" s="162">
        <v>1974</v>
      </c>
      <c r="K266" s="158">
        <f t="shared" si="30"/>
        <v>49</v>
      </c>
      <c r="L266" s="155" t="str">
        <f t="shared" si="32"/>
        <v>OK</v>
      </c>
      <c r="M266" s="170" t="s">
        <v>481</v>
      </c>
      <c r="N266" s="154"/>
      <c r="O266" s="154"/>
      <c r="P266" s="154"/>
      <c r="Q266" s="154"/>
    </row>
    <row r="267" spans="1:256" customFormat="1">
      <c r="A267" s="169" t="s">
        <v>1195</v>
      </c>
      <c r="B267" s="154" t="s">
        <v>1196</v>
      </c>
      <c r="C267" s="154" t="s">
        <v>1197</v>
      </c>
      <c r="D267" s="154" t="s">
        <v>0</v>
      </c>
      <c r="E267" s="154"/>
      <c r="F267" s="154" t="str">
        <f t="shared" si="28"/>
        <v>け２８</v>
      </c>
      <c r="G267" s="154" t="str">
        <f t="shared" si="29"/>
        <v>井川直哉</v>
      </c>
      <c r="H267" s="161" t="s">
        <v>117</v>
      </c>
      <c r="I267" s="161" t="s">
        <v>472</v>
      </c>
      <c r="J267" s="158">
        <v>1997</v>
      </c>
      <c r="K267" s="158">
        <f t="shared" si="30"/>
        <v>26</v>
      </c>
      <c r="L267" s="155" t="str">
        <f t="shared" si="32"/>
        <v>OK</v>
      </c>
      <c r="M267" s="154" t="s">
        <v>1198</v>
      </c>
      <c r="N267" s="154"/>
      <c r="O267" s="154"/>
      <c r="P267" s="154"/>
      <c r="Q267" s="154"/>
    </row>
    <row r="268" spans="1:256" customFormat="1">
      <c r="A268" s="169"/>
      <c r="B268" s="154"/>
      <c r="C268" s="154"/>
      <c r="D268" s="154"/>
      <c r="E268" s="154"/>
      <c r="F268" s="154"/>
      <c r="G268" s="154"/>
      <c r="H268" s="161"/>
      <c r="I268" s="161"/>
      <c r="J268" s="158"/>
      <c r="K268" s="158"/>
      <c r="L268" s="155"/>
      <c r="M268" s="154"/>
      <c r="N268" s="154"/>
      <c r="O268" s="154"/>
      <c r="P268" s="154"/>
      <c r="Q268" s="154"/>
    </row>
    <row r="269" spans="1:256" ht="14.25">
      <c r="A269" s="193"/>
      <c r="B269" s="192"/>
      <c r="C269" s="440" t="s">
        <v>1199</v>
      </c>
      <c r="D269" s="440"/>
      <c r="E269" s="528" t="s">
        <v>1200</v>
      </c>
      <c r="F269" s="463"/>
      <c r="G269" s="463"/>
      <c r="H269" s="192"/>
      <c r="I269" s="192"/>
      <c r="J269" s="192"/>
      <c r="K269" s="192"/>
      <c r="L269" s="192"/>
      <c r="M269" s="192"/>
      <c r="N269" s="127"/>
      <c r="O269" s="127"/>
      <c r="P269" s="127"/>
      <c r="Q269" s="127"/>
    </row>
    <row r="270" spans="1:256" customFormat="1" ht="14.25">
      <c r="A270" s="193"/>
      <c r="B270" s="192"/>
      <c r="C270" s="440"/>
      <c r="D270" s="440"/>
      <c r="E270" s="463"/>
      <c r="F270" s="463"/>
      <c r="G270" s="463"/>
      <c r="H270" s="192"/>
      <c r="I270" s="192"/>
      <c r="J270" s="192"/>
      <c r="K270" s="192"/>
      <c r="L270" s="192"/>
      <c r="M270" s="192"/>
      <c r="N270" s="127"/>
      <c r="O270" s="127"/>
      <c r="P270" s="127"/>
      <c r="Q270" s="127"/>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96"/>
      <c r="EZ270" s="96"/>
      <c r="FA270" s="96"/>
      <c r="FB270" s="96"/>
      <c r="FC270" s="96"/>
      <c r="FD270" s="96"/>
      <c r="FE270" s="96"/>
      <c r="FF270" s="96"/>
      <c r="FG270" s="96"/>
      <c r="FH270" s="96"/>
      <c r="FI270" s="96"/>
      <c r="FJ270" s="96"/>
      <c r="FK270" s="96"/>
      <c r="FL270" s="96"/>
      <c r="FM270" s="96"/>
      <c r="FN270" s="96"/>
      <c r="FO270" s="96"/>
      <c r="FP270" s="96"/>
      <c r="FQ270" s="96"/>
      <c r="FR270" s="96"/>
      <c r="FS270" s="96"/>
      <c r="FT270" s="96"/>
      <c r="FU270" s="96"/>
      <c r="FV270" s="96"/>
      <c r="FW270" s="96"/>
      <c r="FX270" s="96"/>
      <c r="FY270" s="96"/>
      <c r="FZ270" s="96"/>
      <c r="GA270" s="96"/>
      <c r="GB270" s="96"/>
      <c r="GC270" s="96"/>
      <c r="GD270" s="96"/>
      <c r="GE270" s="96"/>
      <c r="GF270" s="96"/>
      <c r="GG270" s="96"/>
      <c r="GH270" s="96"/>
      <c r="GI270" s="96"/>
      <c r="GJ270" s="96"/>
      <c r="GK270" s="96"/>
      <c r="GL270" s="96"/>
      <c r="GM270" s="96"/>
      <c r="GN270" s="96"/>
      <c r="GO270" s="96"/>
      <c r="GP270" s="96"/>
      <c r="GQ270" s="96"/>
      <c r="GR270" s="96"/>
      <c r="GS270" s="96"/>
      <c r="GT270" s="96"/>
      <c r="GU270" s="96"/>
      <c r="GV270" s="96"/>
      <c r="GW270" s="96"/>
      <c r="GX270" s="96"/>
      <c r="GY270" s="96"/>
      <c r="GZ270" s="96"/>
      <c r="HA270" s="96"/>
      <c r="HB270" s="96"/>
      <c r="HC270" s="96"/>
      <c r="HD270" s="96"/>
      <c r="HE270" s="96"/>
      <c r="HF270" s="96"/>
      <c r="HG270" s="96"/>
      <c r="HH270" s="96"/>
      <c r="HI270" s="96"/>
      <c r="HJ270" s="96"/>
      <c r="HK270" s="96"/>
      <c r="HL270" s="96"/>
      <c r="HM270" s="96"/>
      <c r="HN270" s="96"/>
      <c r="HO270" s="96"/>
      <c r="HP270" s="96"/>
      <c r="HQ270" s="96"/>
      <c r="HR270" s="96"/>
      <c r="HS270" s="96"/>
      <c r="HT270" s="96"/>
      <c r="HU270" s="96"/>
      <c r="HV270" s="96"/>
      <c r="HW270" s="96"/>
      <c r="HX270" s="96"/>
      <c r="HY270" s="96"/>
      <c r="HZ270" s="96"/>
      <c r="IA270" s="96"/>
      <c r="IB270" s="96"/>
      <c r="IC270" s="96"/>
      <c r="ID270" s="96"/>
      <c r="IE270" s="96"/>
      <c r="IF270" s="96"/>
      <c r="IG270" s="96"/>
      <c r="IH270" s="96"/>
      <c r="II270" s="96"/>
      <c r="IJ270" s="96"/>
      <c r="IK270" s="96"/>
      <c r="IL270" s="96"/>
      <c r="IM270" s="96"/>
      <c r="IN270" s="96"/>
      <c r="IO270" s="96"/>
      <c r="IP270" s="96"/>
      <c r="IQ270" s="96"/>
      <c r="IR270" s="96"/>
      <c r="IS270" s="96"/>
      <c r="IT270" s="96"/>
      <c r="IU270" s="96"/>
      <c r="IV270" s="96"/>
    </row>
    <row r="271" spans="1:256">
      <c r="A271" s="169"/>
      <c r="D271" s="157"/>
      <c r="F271" s="155"/>
      <c r="G271" s="154" t="s">
        <v>227</v>
      </c>
      <c r="H271" s="526" t="s">
        <v>228</v>
      </c>
      <c r="I271" s="526"/>
      <c r="J271" s="526"/>
      <c r="K271" s="155"/>
      <c r="L271" s="155"/>
    </row>
    <row r="272" spans="1:256">
      <c r="A272" s="169"/>
      <c r="B272" s="526"/>
      <c r="C272" s="526"/>
      <c r="D272" s="194" t="s">
        <v>230</v>
      </c>
      <c r="F272" s="155"/>
      <c r="G272" s="156">
        <f>COUNTIF($M$273:$M$286,"東近江市")</f>
        <v>9</v>
      </c>
      <c r="H272" s="527">
        <f>(G272/RIGHT(A286,2))</f>
        <v>0.6428571428571429</v>
      </c>
      <c r="I272" s="527"/>
      <c r="J272" s="527"/>
      <c r="K272" s="155"/>
      <c r="L272" s="155"/>
    </row>
    <row r="273" spans="1:256" s="127" customFormat="1">
      <c r="A273" s="127" t="s">
        <v>515</v>
      </c>
      <c r="B273" s="127" t="s">
        <v>910</v>
      </c>
      <c r="C273" s="127" t="s">
        <v>911</v>
      </c>
      <c r="D273" s="127" t="s">
        <v>1</v>
      </c>
      <c r="F273" s="127" t="str">
        <f>A273</f>
        <v>ぷ０１</v>
      </c>
      <c r="G273" s="127" t="s">
        <v>1201</v>
      </c>
      <c r="H273" s="127" t="s">
        <v>1</v>
      </c>
      <c r="I273" s="127" t="s">
        <v>231</v>
      </c>
      <c r="J273" s="127">
        <v>1954</v>
      </c>
      <c r="K273" s="158">
        <f t="shared" si="30"/>
        <v>69</v>
      </c>
      <c r="M273" s="127" t="s">
        <v>235</v>
      </c>
    </row>
    <row r="274" spans="1:256" s="127" customFormat="1">
      <c r="A274" s="127" t="s">
        <v>1202</v>
      </c>
      <c r="B274" s="127" t="s">
        <v>655</v>
      </c>
      <c r="C274" s="127" t="s">
        <v>912</v>
      </c>
      <c r="D274" s="127" t="s">
        <v>1</v>
      </c>
      <c r="F274" s="127" t="str">
        <f t="shared" ref="F274:F286" si="33">A274</f>
        <v>ぷ０２</v>
      </c>
      <c r="G274" s="127" t="s">
        <v>1203</v>
      </c>
      <c r="H274" s="127" t="s">
        <v>1</v>
      </c>
      <c r="I274" s="127" t="s">
        <v>231</v>
      </c>
      <c r="J274" s="127">
        <v>1943</v>
      </c>
      <c r="K274" s="158">
        <f t="shared" si="30"/>
        <v>80</v>
      </c>
      <c r="M274" s="127" t="s">
        <v>318</v>
      </c>
    </row>
    <row r="275" spans="1:256" s="127" customFormat="1">
      <c r="A275" s="127" t="s">
        <v>654</v>
      </c>
      <c r="B275" s="127" t="s">
        <v>659</v>
      </c>
      <c r="C275" s="127" t="s">
        <v>660</v>
      </c>
      <c r="D275" s="127" t="s">
        <v>1</v>
      </c>
      <c r="F275" s="127" t="str">
        <f t="shared" si="33"/>
        <v>ぷ０３</v>
      </c>
      <c r="G275" s="127" t="s">
        <v>1204</v>
      </c>
      <c r="H275" s="127" t="s">
        <v>1</v>
      </c>
      <c r="I275" s="127" t="s">
        <v>231</v>
      </c>
      <c r="J275" s="127">
        <v>1948</v>
      </c>
      <c r="K275" s="158">
        <f t="shared" si="30"/>
        <v>75</v>
      </c>
      <c r="M275" s="132" t="s">
        <v>18</v>
      </c>
    </row>
    <row r="276" spans="1:256" s="127" customFormat="1">
      <c r="A276" s="127" t="s">
        <v>656</v>
      </c>
      <c r="B276" s="127" t="s">
        <v>666</v>
      </c>
      <c r="C276" s="127" t="s">
        <v>667</v>
      </c>
      <c r="D276" s="127" t="s">
        <v>1</v>
      </c>
      <c r="F276" s="127" t="str">
        <f t="shared" si="33"/>
        <v>ぷ０４</v>
      </c>
      <c r="G276" s="127" t="s">
        <v>1205</v>
      </c>
      <c r="H276" s="127" t="s">
        <v>1</v>
      </c>
      <c r="I276" s="127" t="s">
        <v>231</v>
      </c>
      <c r="J276" s="127">
        <v>1955</v>
      </c>
      <c r="K276" s="158">
        <f t="shared" si="30"/>
        <v>68</v>
      </c>
      <c r="M276" s="132" t="s">
        <v>18</v>
      </c>
    </row>
    <row r="277" spans="1:256" s="127" customFormat="1">
      <c r="A277" s="127" t="s">
        <v>657</v>
      </c>
      <c r="B277" s="127" t="s">
        <v>1206</v>
      </c>
      <c r="C277" s="127" t="s">
        <v>1207</v>
      </c>
      <c r="D277" s="127" t="s">
        <v>1</v>
      </c>
      <c r="F277" s="127" t="str">
        <f t="shared" si="33"/>
        <v>ぷ０５</v>
      </c>
      <c r="G277" s="127" t="s">
        <v>1208</v>
      </c>
      <c r="H277" s="127" t="s">
        <v>1209</v>
      </c>
      <c r="I277" s="127" t="s">
        <v>450</v>
      </c>
      <c r="J277" s="127">
        <v>1955</v>
      </c>
      <c r="K277" s="158">
        <f t="shared" si="30"/>
        <v>68</v>
      </c>
      <c r="M277" s="132" t="s">
        <v>466</v>
      </c>
    </row>
    <row r="278" spans="1:256" s="127" customFormat="1">
      <c r="A278" s="127" t="s">
        <v>658</v>
      </c>
      <c r="B278" s="127" t="s">
        <v>1210</v>
      </c>
      <c r="C278" s="127" t="s">
        <v>1211</v>
      </c>
      <c r="D278" s="127" t="s">
        <v>1</v>
      </c>
      <c r="F278" s="127" t="str">
        <f t="shared" si="33"/>
        <v>ぷ０６</v>
      </c>
      <c r="G278" s="127" t="s">
        <v>1212</v>
      </c>
      <c r="H278" s="127" t="s">
        <v>1209</v>
      </c>
      <c r="I278" s="127" t="s">
        <v>450</v>
      </c>
      <c r="J278" s="127">
        <v>1955</v>
      </c>
      <c r="K278" s="158">
        <f t="shared" si="30"/>
        <v>68</v>
      </c>
      <c r="M278" s="132" t="s">
        <v>466</v>
      </c>
    </row>
    <row r="279" spans="1:256" s="127" customFormat="1">
      <c r="A279" s="127" t="s">
        <v>661</v>
      </c>
      <c r="B279" s="127" t="s">
        <v>495</v>
      </c>
      <c r="C279" s="127" t="s">
        <v>1213</v>
      </c>
      <c r="D279" s="127" t="s">
        <v>1</v>
      </c>
      <c r="F279" s="127" t="str">
        <f t="shared" si="33"/>
        <v>ぷ０７</v>
      </c>
      <c r="G279" s="127" t="s">
        <v>1214</v>
      </c>
      <c r="H279" s="127" t="s">
        <v>1209</v>
      </c>
      <c r="I279" s="127" t="s">
        <v>450</v>
      </c>
      <c r="J279" s="127">
        <v>1951</v>
      </c>
      <c r="K279" s="158">
        <f t="shared" si="30"/>
        <v>72</v>
      </c>
      <c r="M279" s="132" t="s">
        <v>466</v>
      </c>
    </row>
    <row r="280" spans="1:256" s="127" customFormat="1">
      <c r="A280" s="127" t="s">
        <v>662</v>
      </c>
      <c r="B280" s="127" t="s">
        <v>1215</v>
      </c>
      <c r="C280" s="127" t="s">
        <v>1216</v>
      </c>
      <c r="D280" s="127" t="s">
        <v>1</v>
      </c>
      <c r="F280" s="127" t="str">
        <f t="shared" si="33"/>
        <v>ぷ０８</v>
      </c>
      <c r="G280" s="127" t="s">
        <v>1217</v>
      </c>
      <c r="H280" s="127" t="s">
        <v>1209</v>
      </c>
      <c r="I280" s="127" t="s">
        <v>450</v>
      </c>
      <c r="J280" s="127">
        <v>1951</v>
      </c>
      <c r="K280" s="158">
        <f t="shared" si="30"/>
        <v>72</v>
      </c>
      <c r="M280" s="127" t="s">
        <v>653</v>
      </c>
    </row>
    <row r="281" spans="1:256" s="127" customFormat="1">
      <c r="A281" s="127" t="s">
        <v>663</v>
      </c>
      <c r="B281" s="127" t="s">
        <v>1218</v>
      </c>
      <c r="C281" s="127" t="s">
        <v>1219</v>
      </c>
      <c r="D281" s="127" t="s">
        <v>1</v>
      </c>
      <c r="F281" s="127" t="str">
        <f t="shared" si="33"/>
        <v>ぷ０９</v>
      </c>
      <c r="G281" s="127" t="s">
        <v>1220</v>
      </c>
      <c r="H281" s="127" t="s">
        <v>1209</v>
      </c>
      <c r="I281" s="127" t="s">
        <v>450</v>
      </c>
      <c r="J281" s="127">
        <v>1951</v>
      </c>
      <c r="K281" s="158">
        <f t="shared" si="30"/>
        <v>72</v>
      </c>
      <c r="M281" s="127" t="s">
        <v>1221</v>
      </c>
    </row>
    <row r="282" spans="1:256" s="127" customFormat="1">
      <c r="A282" s="127" t="s">
        <v>664</v>
      </c>
      <c r="B282" s="132" t="s">
        <v>1222</v>
      </c>
      <c r="C282" s="132" t="s">
        <v>1223</v>
      </c>
      <c r="D282" s="127" t="s">
        <v>1</v>
      </c>
      <c r="F282" s="127" t="str">
        <f t="shared" si="33"/>
        <v>ぷ１０</v>
      </c>
      <c r="G282" s="127" t="s">
        <v>1224</v>
      </c>
      <c r="H282" s="127" t="s">
        <v>1209</v>
      </c>
      <c r="I282" s="132" t="s">
        <v>420</v>
      </c>
      <c r="J282" s="127">
        <v>1945</v>
      </c>
      <c r="K282" s="158">
        <f t="shared" si="30"/>
        <v>78</v>
      </c>
      <c r="M282" s="127" t="s">
        <v>400</v>
      </c>
    </row>
    <row r="283" spans="1:256" s="127" customFormat="1">
      <c r="A283" s="127" t="s">
        <v>665</v>
      </c>
      <c r="B283" s="132" t="s">
        <v>1225</v>
      </c>
      <c r="C283" s="132" t="s">
        <v>1226</v>
      </c>
      <c r="D283" s="127" t="s">
        <v>1</v>
      </c>
      <c r="F283" s="127" t="str">
        <f t="shared" si="33"/>
        <v>ぷ１１</v>
      </c>
      <c r="G283" s="127" t="s">
        <v>1227</v>
      </c>
      <c r="H283" s="127" t="s">
        <v>1209</v>
      </c>
      <c r="I283" s="132" t="s">
        <v>420</v>
      </c>
      <c r="J283" s="127">
        <v>1951</v>
      </c>
      <c r="K283" s="158">
        <f t="shared" si="30"/>
        <v>72</v>
      </c>
      <c r="M283" s="132" t="s">
        <v>466</v>
      </c>
    </row>
    <row r="284" spans="1:256" s="127" customFormat="1">
      <c r="A284" s="127" t="s">
        <v>1228</v>
      </c>
      <c r="B284" s="132" t="s">
        <v>1229</v>
      </c>
      <c r="C284" s="132" t="s">
        <v>1005</v>
      </c>
      <c r="D284" s="127" t="s">
        <v>1</v>
      </c>
      <c r="F284" s="127" t="str">
        <f t="shared" si="33"/>
        <v>ぷ１２</v>
      </c>
      <c r="G284" s="127" t="s">
        <v>1230</v>
      </c>
      <c r="H284" s="127" t="s">
        <v>1209</v>
      </c>
      <c r="I284" s="132" t="s">
        <v>420</v>
      </c>
      <c r="J284" s="127">
        <v>1954</v>
      </c>
      <c r="K284" s="158">
        <f t="shared" si="30"/>
        <v>69</v>
      </c>
      <c r="M284" s="132" t="s">
        <v>466</v>
      </c>
    </row>
    <row r="285" spans="1:256" s="127" customFormat="1">
      <c r="A285" s="127" t="s">
        <v>1231</v>
      </c>
      <c r="B285" s="127" t="s">
        <v>1232</v>
      </c>
      <c r="C285" s="127" t="s">
        <v>1233</v>
      </c>
      <c r="D285" s="127" t="s">
        <v>1</v>
      </c>
      <c r="F285" s="127" t="str">
        <f t="shared" si="33"/>
        <v>ぷ１３</v>
      </c>
      <c r="G285" s="127" t="s">
        <v>1234</v>
      </c>
      <c r="H285" s="127" t="s">
        <v>1209</v>
      </c>
      <c r="I285" s="127" t="s">
        <v>450</v>
      </c>
      <c r="J285" s="127">
        <v>1942</v>
      </c>
      <c r="K285" s="158">
        <f t="shared" si="30"/>
        <v>81</v>
      </c>
      <c r="M285" s="132" t="s">
        <v>466</v>
      </c>
    </row>
    <row r="286" spans="1:256" s="127" customFormat="1">
      <c r="A286" s="127" t="s">
        <v>1235</v>
      </c>
      <c r="B286" s="132" t="s">
        <v>1236</v>
      </c>
      <c r="C286" s="132" t="s">
        <v>498</v>
      </c>
      <c r="D286" s="127" t="s">
        <v>1</v>
      </c>
      <c r="F286" s="127" t="str">
        <f t="shared" si="33"/>
        <v>ぷ１４</v>
      </c>
      <c r="G286" s="127" t="s">
        <v>1237</v>
      </c>
      <c r="H286" s="127" t="s">
        <v>1209</v>
      </c>
      <c r="I286" s="132" t="s">
        <v>420</v>
      </c>
      <c r="J286" s="127">
        <v>1958</v>
      </c>
      <c r="K286" s="158">
        <f t="shared" si="30"/>
        <v>65</v>
      </c>
      <c r="M286" s="132" t="s">
        <v>466</v>
      </c>
    </row>
    <row r="287" spans="1:256" ht="18" customHeight="1">
      <c r="A287" s="169"/>
      <c r="B287" s="203"/>
      <c r="C287" s="203"/>
      <c r="D287" s="160"/>
      <c r="E287" s="160" t="s">
        <v>514</v>
      </c>
      <c r="F287" s="160"/>
      <c r="H287" s="160"/>
      <c r="I287" s="189"/>
      <c r="J287" s="202"/>
      <c r="L287" s="155"/>
      <c r="M287" s="160"/>
      <c r="N287" s="127"/>
      <c r="O287" s="127"/>
      <c r="P287" s="127"/>
      <c r="Q287" s="12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18" customHeight="1">
      <c r="A288" s="169"/>
      <c r="B288" s="204"/>
      <c r="C288" s="204"/>
      <c r="F288" s="155"/>
      <c r="H288" s="161"/>
      <c r="I288" s="161"/>
      <c r="J288" s="162"/>
      <c r="K288" s="159" t="str">
        <f>IF(J288="","",(2023-J288))</f>
        <v/>
      </c>
      <c r="L288" s="155" t="str">
        <f>IF(G288="","",IF(COUNTIF($G$3:$G$612,G288)&gt;1,"2重登録","OK"))</f>
        <v/>
      </c>
      <c r="M288" s="163"/>
      <c r="N288" s="127"/>
      <c r="O288" s="127"/>
    </row>
    <row r="289" spans="1:256" ht="18" customHeight="1">
      <c r="A289" s="169"/>
      <c r="B289" s="204"/>
      <c r="C289" s="204"/>
      <c r="F289" s="155"/>
      <c r="H289" s="161"/>
      <c r="I289" s="161"/>
      <c r="J289" s="162"/>
      <c r="K289" s="159" t="str">
        <f>IF(J289="","",(2023-J289))</f>
        <v/>
      </c>
      <c r="L289" s="155" t="str">
        <f>IF(G289="","",IF(COUNTIF($G$3:$G$612,G289)&gt;1,"2重登録","OK"))</f>
        <v/>
      </c>
      <c r="M289" s="163"/>
      <c r="N289" s="127"/>
      <c r="O289" s="127"/>
    </row>
    <row r="290" spans="1:256" ht="18" customHeight="1">
      <c r="A290" s="169"/>
      <c r="B290" s="205"/>
      <c r="C290" s="205"/>
      <c r="D290" s="157"/>
      <c r="E290" s="171"/>
      <c r="H290" s="161"/>
      <c r="I290" s="171"/>
      <c r="J290" s="200"/>
      <c r="K290" s="159" t="str">
        <f>IF(J290="","",(2023-J290))</f>
        <v/>
      </c>
      <c r="L290" s="155" t="str">
        <f>IF(G290="","",IF(COUNTIF($G$3:$G$612,G290)&gt;1,"2重登録","OK"))</f>
        <v/>
      </c>
      <c r="P290" s="127"/>
      <c r="Q290" s="127"/>
    </row>
    <row r="291" spans="1:256" ht="18" customHeight="1">
      <c r="A291" s="169"/>
      <c r="B291" s="165"/>
      <c r="C291" s="165"/>
      <c r="F291" s="155"/>
      <c r="I291" s="189"/>
      <c r="J291" s="162"/>
      <c r="K291" s="159" t="str">
        <f>IF(J291="","",(2023-J291))</f>
        <v/>
      </c>
      <c r="L291" s="155" t="str">
        <f>IF(G291="","",IF(COUNTIF($G$3:$G$612,G291)&gt;1,"2重登録","OK"))</f>
        <v/>
      </c>
      <c r="M291" s="170"/>
      <c r="P291" s="127"/>
      <c r="Q291" s="127"/>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18" customHeight="1">
      <c r="A292" s="187"/>
      <c r="B292" s="541" t="s">
        <v>669</v>
      </c>
      <c r="C292" s="541"/>
      <c r="D292" s="542" t="s">
        <v>670</v>
      </c>
      <c r="E292" s="542"/>
      <c r="F292" s="542"/>
      <c r="G292" s="542"/>
      <c r="H292" s="542"/>
      <c r="I292" s="103"/>
      <c r="J292" s="103"/>
      <c r="K292" s="98"/>
      <c r="L292" s="96"/>
      <c r="M292" s="96"/>
      <c r="N292" s="96"/>
      <c r="O292" s="96"/>
      <c r="P292" s="96"/>
      <c r="Q292" s="96"/>
    </row>
    <row r="293" spans="1:256" customFormat="1">
      <c r="A293" s="187"/>
      <c r="B293" s="541"/>
      <c r="C293" s="541"/>
      <c r="D293" s="542"/>
      <c r="E293" s="542"/>
      <c r="F293" s="542"/>
      <c r="G293" s="542"/>
      <c r="H293" s="542"/>
      <c r="I293" s="103"/>
      <c r="J293" s="103"/>
      <c r="K293" s="98"/>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6"/>
      <c r="FF293" s="96"/>
      <c r="FG293" s="96"/>
      <c r="FH293" s="96"/>
      <c r="FI293" s="96"/>
      <c r="FJ293" s="96"/>
      <c r="FK293" s="96"/>
      <c r="FL293" s="96"/>
      <c r="FM293" s="96"/>
      <c r="FN293" s="96"/>
      <c r="FO293" s="96"/>
      <c r="FP293" s="96"/>
      <c r="FQ293" s="96"/>
      <c r="FR293" s="96"/>
      <c r="FS293" s="96"/>
      <c r="FT293" s="96"/>
      <c r="FU293" s="96"/>
      <c r="FV293" s="96"/>
      <c r="FW293" s="96"/>
      <c r="FX293" s="96"/>
      <c r="FY293" s="96"/>
      <c r="FZ293" s="96"/>
      <c r="GA293" s="96"/>
      <c r="GB293" s="96"/>
      <c r="GC293" s="96"/>
      <c r="GD293" s="96"/>
      <c r="GE293" s="96"/>
      <c r="GF293" s="96"/>
      <c r="GG293" s="96"/>
      <c r="GH293" s="96"/>
      <c r="GI293" s="96"/>
      <c r="GJ293" s="96"/>
      <c r="GK293" s="96"/>
      <c r="GL293" s="96"/>
      <c r="GM293" s="96"/>
      <c r="GN293" s="96"/>
      <c r="GO293" s="96"/>
      <c r="GP293" s="96"/>
      <c r="GQ293" s="96"/>
      <c r="GR293" s="96"/>
      <c r="GS293" s="96"/>
      <c r="GT293" s="96"/>
      <c r="GU293" s="96"/>
      <c r="GV293" s="96"/>
      <c r="GW293" s="96"/>
      <c r="GX293" s="96"/>
      <c r="GY293" s="96"/>
      <c r="GZ293" s="96"/>
      <c r="HA293" s="96"/>
      <c r="HB293" s="96"/>
      <c r="HC293" s="96"/>
      <c r="HD293" s="96"/>
      <c r="HE293" s="96"/>
      <c r="HF293" s="96"/>
      <c r="HG293" s="96"/>
      <c r="HH293" s="96"/>
      <c r="HI293" s="96"/>
      <c r="HJ293" s="96"/>
      <c r="HK293" s="96"/>
      <c r="HL293" s="96"/>
      <c r="HM293" s="96"/>
      <c r="HN293" s="96"/>
      <c r="HO293" s="96"/>
      <c r="HP293" s="96"/>
      <c r="HQ293" s="96"/>
      <c r="HR293" s="96"/>
      <c r="HS293" s="96"/>
      <c r="HT293" s="96"/>
      <c r="HU293" s="96"/>
      <c r="HV293" s="96"/>
      <c r="HW293" s="96"/>
      <c r="HX293" s="96"/>
      <c r="HY293" s="96"/>
      <c r="HZ293" s="96"/>
      <c r="IA293" s="96"/>
      <c r="IB293" s="96"/>
      <c r="IC293" s="96"/>
      <c r="ID293" s="96"/>
      <c r="IE293" s="96"/>
      <c r="IF293" s="96"/>
      <c r="IG293" s="96"/>
      <c r="IH293" s="96"/>
      <c r="II293" s="96"/>
      <c r="IJ293" s="96"/>
      <c r="IK293" s="96"/>
      <c r="IL293" s="96"/>
      <c r="IM293" s="96"/>
      <c r="IN293" s="96"/>
      <c r="IO293" s="96"/>
      <c r="IP293" s="96"/>
      <c r="IQ293" s="96"/>
      <c r="IR293" s="96"/>
      <c r="IS293" s="96"/>
      <c r="IT293" s="96"/>
      <c r="IU293" s="96"/>
      <c r="IV293" s="96"/>
    </row>
    <row r="294" spans="1:256" customFormat="1">
      <c r="A294" s="187"/>
      <c r="B294" s="96"/>
      <c r="C294" s="96"/>
      <c r="D294" s="96"/>
      <c r="E294" s="96"/>
      <c r="F294" s="96"/>
      <c r="G294" s="96" t="s">
        <v>227</v>
      </c>
      <c r="H294" s="522" t="s">
        <v>228</v>
      </c>
      <c r="I294" s="522"/>
      <c r="J294" s="522"/>
      <c r="K294" s="98"/>
      <c r="L294" s="98"/>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c r="DH294" s="96"/>
      <c r="DI294" s="96"/>
      <c r="DJ294" s="96"/>
      <c r="DK294" s="96"/>
      <c r="DL294" s="96"/>
      <c r="DM294" s="96"/>
      <c r="DN294" s="96"/>
      <c r="DO294" s="96"/>
      <c r="DP294" s="96"/>
      <c r="DQ294" s="96"/>
      <c r="DR294" s="96"/>
      <c r="DS294" s="96"/>
      <c r="DT294" s="96"/>
      <c r="DU294" s="96"/>
      <c r="DV294" s="96"/>
      <c r="DW294" s="96"/>
      <c r="DX294" s="96"/>
      <c r="DY294" s="96"/>
      <c r="DZ294" s="96"/>
      <c r="EA294" s="96"/>
      <c r="EB294" s="96"/>
      <c r="EC294" s="96"/>
      <c r="ED294" s="96"/>
      <c r="EE294" s="96"/>
      <c r="EF294" s="96"/>
      <c r="EG294" s="96"/>
      <c r="EH294" s="96"/>
      <c r="EI294" s="96"/>
      <c r="EJ294" s="96"/>
      <c r="EK294" s="96"/>
      <c r="EL294" s="96"/>
      <c r="EM294" s="96"/>
      <c r="EN294" s="96"/>
      <c r="EO294" s="96"/>
      <c r="EP294" s="96"/>
      <c r="EQ294" s="96"/>
      <c r="ER294" s="96"/>
      <c r="ES294" s="96"/>
      <c r="ET294" s="96"/>
      <c r="EU294" s="96"/>
      <c r="EV294" s="96"/>
      <c r="EW294" s="96"/>
      <c r="EX294" s="96"/>
      <c r="EY294" s="96"/>
      <c r="EZ294" s="96"/>
      <c r="FA294" s="96"/>
      <c r="FB294" s="96"/>
      <c r="FC294" s="96"/>
      <c r="FD294" s="96"/>
      <c r="FE294" s="96"/>
      <c r="FF294" s="96"/>
      <c r="FG294" s="96"/>
      <c r="FH294" s="96"/>
      <c r="FI294" s="96"/>
      <c r="FJ294" s="96"/>
      <c r="FK294" s="96"/>
      <c r="FL294" s="96"/>
      <c r="FM294" s="96"/>
      <c r="FN294" s="96"/>
      <c r="FO294" s="96"/>
      <c r="FP294" s="96"/>
      <c r="FQ294" s="96"/>
      <c r="FR294" s="96"/>
      <c r="FS294" s="96"/>
      <c r="FT294" s="96"/>
      <c r="FU294" s="96"/>
      <c r="FV294" s="96"/>
      <c r="FW294" s="96"/>
      <c r="FX294" s="96"/>
      <c r="FY294" s="96"/>
      <c r="FZ294" s="96"/>
      <c r="GA294" s="96"/>
      <c r="GB294" s="96"/>
      <c r="GC294" s="96"/>
      <c r="GD294" s="96"/>
      <c r="GE294" s="96"/>
      <c r="GF294" s="96"/>
      <c r="GG294" s="96"/>
      <c r="GH294" s="96"/>
      <c r="GI294" s="96"/>
      <c r="GJ294" s="96"/>
      <c r="GK294" s="96"/>
      <c r="GL294" s="96"/>
      <c r="GM294" s="96"/>
      <c r="GN294" s="96"/>
      <c r="GO294" s="96"/>
      <c r="GP294" s="96"/>
      <c r="GQ294" s="96"/>
      <c r="GR294" s="96"/>
      <c r="GS294" s="96"/>
      <c r="GT294" s="96"/>
      <c r="GU294" s="96"/>
      <c r="GV294" s="96"/>
      <c r="GW294" s="96"/>
      <c r="GX294" s="96"/>
      <c r="GY294" s="96"/>
      <c r="GZ294" s="96"/>
      <c r="HA294" s="96"/>
      <c r="HB294" s="96"/>
      <c r="HC294" s="96"/>
      <c r="HD294" s="96"/>
      <c r="HE294" s="96"/>
      <c r="HF294" s="96"/>
      <c r="HG294" s="96"/>
      <c r="HH294" s="96"/>
      <c r="HI294" s="96"/>
      <c r="HJ294" s="96"/>
      <c r="HK294" s="96"/>
      <c r="HL294" s="96"/>
      <c r="HM294" s="96"/>
      <c r="HN294" s="96"/>
      <c r="HO294" s="96"/>
      <c r="HP294" s="96"/>
      <c r="HQ294" s="96"/>
      <c r="HR294" s="96"/>
      <c r="HS294" s="96"/>
      <c r="HT294" s="96"/>
      <c r="HU294" s="96"/>
      <c r="HV294" s="96"/>
      <c r="HW294" s="96"/>
      <c r="HX294" s="96"/>
      <c r="HY294" s="96"/>
      <c r="HZ294" s="96"/>
      <c r="IA294" s="96"/>
      <c r="IB294" s="96"/>
      <c r="IC294" s="96"/>
      <c r="ID294" s="96"/>
      <c r="IE294" s="96"/>
      <c r="IF294" s="96"/>
      <c r="IG294" s="96"/>
      <c r="IH294" s="96"/>
      <c r="II294" s="96"/>
      <c r="IJ294" s="96"/>
      <c r="IK294" s="96"/>
      <c r="IL294" s="96"/>
      <c r="IM294" s="96"/>
      <c r="IN294" s="96"/>
      <c r="IO294" s="96"/>
      <c r="IP294" s="96"/>
      <c r="IQ294" s="96"/>
      <c r="IR294" s="96"/>
      <c r="IS294" s="96"/>
      <c r="IT294" s="96"/>
      <c r="IU294" s="96"/>
      <c r="IV294" s="96"/>
    </row>
    <row r="295" spans="1:256" s="320" customFormat="1">
      <c r="A295" s="187"/>
      <c r="B295" s="522" t="s">
        <v>523</v>
      </c>
      <c r="C295" s="522"/>
      <c r="D295" s="117" t="s">
        <v>230</v>
      </c>
      <c r="E295" s="117"/>
      <c r="F295" s="117"/>
      <c r="G295" s="99">
        <v>1</v>
      </c>
      <c r="H295" s="523">
        <f>(G295/RIGHT(A339,2))</f>
        <v>2.3255813953488372E-2</v>
      </c>
      <c r="I295" s="523"/>
      <c r="J295" s="523"/>
      <c r="K295" s="98"/>
      <c r="L295" s="98"/>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c r="DW295" s="96"/>
      <c r="DX295" s="96"/>
      <c r="DY295" s="96"/>
      <c r="DZ295" s="96"/>
      <c r="EA295" s="96"/>
      <c r="EB295" s="96"/>
      <c r="EC295" s="96"/>
      <c r="ED295" s="96"/>
      <c r="EE295" s="96"/>
      <c r="EF295" s="96"/>
      <c r="EG295" s="96"/>
      <c r="EH295" s="96"/>
      <c r="EI295" s="96"/>
      <c r="EJ295" s="96"/>
      <c r="EK295" s="96"/>
      <c r="EL295" s="96"/>
      <c r="EM295" s="96"/>
      <c r="EN295" s="96"/>
      <c r="EO295" s="96"/>
      <c r="EP295" s="96"/>
      <c r="EQ295" s="96"/>
      <c r="ER295" s="96"/>
      <c r="ES295" s="96"/>
      <c r="ET295" s="96"/>
      <c r="EU295" s="96"/>
      <c r="EV295" s="96"/>
      <c r="EW295" s="96"/>
      <c r="EX295" s="96"/>
      <c r="EY295" s="96"/>
      <c r="EZ295" s="96"/>
      <c r="FA295" s="96"/>
      <c r="FB295" s="96"/>
      <c r="FC295" s="96"/>
      <c r="FD295" s="96"/>
      <c r="FE295" s="96"/>
      <c r="FF295" s="96"/>
      <c r="FG295" s="96"/>
      <c r="FH295" s="96"/>
      <c r="FI295" s="96"/>
      <c r="FJ295" s="96"/>
      <c r="FK295" s="96"/>
      <c r="FL295" s="96"/>
      <c r="FM295" s="96"/>
      <c r="FN295" s="96"/>
      <c r="FO295" s="96"/>
      <c r="FP295" s="96"/>
      <c r="FQ295" s="96"/>
      <c r="FR295" s="96"/>
      <c r="FS295" s="96"/>
      <c r="FT295" s="96"/>
      <c r="FU295" s="96"/>
      <c r="FV295" s="96"/>
      <c r="FW295" s="96"/>
      <c r="FX295" s="96"/>
      <c r="FY295" s="96"/>
      <c r="FZ295" s="96"/>
      <c r="GA295" s="96"/>
      <c r="GB295" s="96"/>
      <c r="GC295" s="96"/>
      <c r="GD295" s="96"/>
      <c r="GE295" s="96"/>
      <c r="GF295" s="96"/>
      <c r="GG295" s="96"/>
      <c r="GH295" s="96"/>
      <c r="GI295" s="96"/>
      <c r="GJ295" s="96"/>
      <c r="GK295" s="96"/>
      <c r="GL295" s="96"/>
      <c r="GM295" s="96"/>
      <c r="GN295" s="96"/>
      <c r="GO295" s="96"/>
      <c r="GP295" s="96"/>
      <c r="GQ295" s="96"/>
      <c r="GR295" s="96"/>
      <c r="GS295" s="96"/>
      <c r="GT295" s="96"/>
      <c r="GU295" s="96"/>
      <c r="GV295" s="96"/>
      <c r="GW295" s="96"/>
      <c r="GX295" s="96"/>
      <c r="GY295" s="96"/>
      <c r="GZ295" s="96"/>
      <c r="HA295" s="96"/>
      <c r="HB295" s="96"/>
      <c r="HC295" s="96"/>
      <c r="HD295" s="96"/>
      <c r="HE295" s="96"/>
      <c r="HF295" s="96"/>
      <c r="HG295" s="96"/>
      <c r="HH295" s="96"/>
      <c r="HI295" s="96"/>
      <c r="HJ295" s="96"/>
      <c r="HK295" s="96"/>
      <c r="HL295" s="96"/>
      <c r="HM295" s="96"/>
      <c r="HN295" s="96"/>
      <c r="HO295" s="96"/>
      <c r="HP295" s="96"/>
      <c r="HQ295" s="96"/>
      <c r="HR295" s="96"/>
      <c r="HS295" s="96"/>
      <c r="HT295" s="96"/>
      <c r="HU295" s="96"/>
      <c r="HV295" s="96"/>
      <c r="HW295" s="96"/>
      <c r="HX295" s="96"/>
      <c r="HY295" s="96"/>
      <c r="HZ295" s="96"/>
      <c r="IA295" s="96"/>
      <c r="IB295" s="96"/>
      <c r="IC295" s="96"/>
      <c r="ID295" s="96"/>
      <c r="IE295" s="96"/>
      <c r="IF295" s="96"/>
      <c r="IG295" s="96"/>
      <c r="IH295" s="96"/>
      <c r="II295" s="96"/>
      <c r="IJ295" s="96"/>
      <c r="IK295" s="96"/>
      <c r="IL295" s="96"/>
      <c r="IM295" s="96"/>
      <c r="IN295" s="96"/>
      <c r="IO295" s="96"/>
      <c r="IP295" s="96"/>
      <c r="IQ295" s="96"/>
      <c r="IR295" s="96"/>
      <c r="IS295" s="96"/>
      <c r="IT295" s="96"/>
      <c r="IU295" s="96"/>
      <c r="IV295" s="96"/>
    </row>
    <row r="296" spans="1:256">
      <c r="A296" s="187"/>
      <c r="B296" s="522" t="s">
        <v>915</v>
      </c>
      <c r="C296" s="522"/>
      <c r="D296" s="1" t="s">
        <v>229</v>
      </c>
      <c r="E296" s="1"/>
      <c r="F296" s="1"/>
      <c r="G296" s="99"/>
      <c r="H296" s="96"/>
      <c r="I296" s="102"/>
      <c r="J296" s="102"/>
      <c r="K296" s="98"/>
      <c r="L296" s="98"/>
      <c r="M296" s="96"/>
      <c r="N296" s="96"/>
      <c r="O296" s="96"/>
      <c r="P296" s="96"/>
      <c r="Q296" s="96"/>
    </row>
    <row r="297" spans="1:256" customFormat="1" ht="14.25">
      <c r="A297" s="206" t="s">
        <v>522</v>
      </c>
      <c r="B297" s="233" t="s">
        <v>935</v>
      </c>
      <c r="C297" s="233" t="s">
        <v>936</v>
      </c>
      <c r="D297" s="116" t="s">
        <v>2</v>
      </c>
      <c r="E297" s="116"/>
      <c r="F297" s="96" t="str">
        <f t="shared" ref="F297:F340" si="34">A297</f>
        <v>う０１</v>
      </c>
      <c r="G297" s="96" t="str">
        <f t="shared" ref="G297:G340" si="35">B297&amp;C297</f>
        <v>岩花功</v>
      </c>
      <c r="H297" s="116" t="s">
        <v>523</v>
      </c>
      <c r="I297" s="116" t="s">
        <v>231</v>
      </c>
      <c r="J297" s="210">
        <v>1962</v>
      </c>
      <c r="K297" s="103">
        <f t="shared" ref="K297:K340" si="36">IF(J297="","",(2023-J297))</f>
        <v>61</v>
      </c>
      <c r="L297" s="98" t="str">
        <f t="shared" ref="L297:L340" si="37">IF(G297="","",IF(COUNTIF($F$10:$F$349,G297)&gt;1,"2重登録","OK"))</f>
        <v>OK</v>
      </c>
      <c r="M297" s="224" t="s">
        <v>520</v>
      </c>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c r="DH297" s="96"/>
      <c r="DI297" s="96"/>
      <c r="DJ297" s="96"/>
      <c r="DK297" s="96"/>
      <c r="DL297" s="96"/>
      <c r="DM297" s="96"/>
      <c r="DN297" s="96"/>
      <c r="DO297" s="96"/>
      <c r="DP297" s="96"/>
      <c r="DQ297" s="96"/>
      <c r="DR297" s="96"/>
      <c r="DS297" s="96"/>
      <c r="DT297" s="96"/>
      <c r="DU297" s="96"/>
      <c r="DV297" s="96"/>
      <c r="DW297" s="96"/>
      <c r="DX297" s="96"/>
      <c r="DY297" s="96"/>
      <c r="DZ297" s="96"/>
      <c r="EA297" s="96"/>
      <c r="EB297" s="96"/>
      <c r="EC297" s="96"/>
      <c r="ED297" s="96"/>
      <c r="EE297" s="96"/>
      <c r="EF297" s="96"/>
      <c r="EG297" s="96"/>
      <c r="EH297" s="96"/>
      <c r="EI297" s="96"/>
      <c r="EJ297" s="96"/>
      <c r="EK297" s="96"/>
      <c r="EL297" s="96"/>
      <c r="EM297" s="96"/>
      <c r="EN297" s="96"/>
      <c r="EO297" s="96"/>
      <c r="EP297" s="96"/>
      <c r="EQ297" s="96"/>
      <c r="ER297" s="96"/>
      <c r="ES297" s="96"/>
      <c r="ET297" s="96"/>
      <c r="EU297" s="96"/>
      <c r="EV297" s="96"/>
      <c r="EW297" s="96"/>
      <c r="EX297" s="96"/>
      <c r="EY297" s="96"/>
      <c r="EZ297" s="96"/>
      <c r="FA297" s="96"/>
      <c r="FB297" s="96"/>
      <c r="FC297" s="96"/>
      <c r="FD297" s="96"/>
      <c r="FE297" s="96"/>
      <c r="FF297" s="96"/>
      <c r="FG297" s="96"/>
      <c r="FH297" s="96"/>
      <c r="FI297" s="96"/>
      <c r="FJ297" s="96"/>
      <c r="FK297" s="96"/>
      <c r="FL297" s="96"/>
      <c r="FM297" s="96"/>
      <c r="FN297" s="96"/>
      <c r="FO297" s="96"/>
      <c r="FP297" s="96"/>
      <c r="FQ297" s="96"/>
      <c r="FR297" s="96"/>
      <c r="FS297" s="96"/>
      <c r="FT297" s="96"/>
      <c r="FU297" s="96"/>
      <c r="FV297" s="96"/>
      <c r="FW297" s="96"/>
      <c r="FX297" s="96"/>
      <c r="FY297" s="96"/>
      <c r="FZ297" s="96"/>
      <c r="GA297" s="96"/>
      <c r="GB297" s="96"/>
      <c r="GC297" s="96"/>
      <c r="GD297" s="96"/>
      <c r="GE297" s="96"/>
      <c r="GF297" s="96"/>
      <c r="GG297" s="96"/>
      <c r="GH297" s="96"/>
      <c r="GI297" s="96"/>
      <c r="GJ297" s="96"/>
      <c r="GK297" s="96"/>
      <c r="GL297" s="96"/>
      <c r="GM297" s="96"/>
      <c r="GN297" s="96"/>
      <c r="GO297" s="96"/>
      <c r="GP297" s="96"/>
      <c r="GQ297" s="96"/>
      <c r="GR297" s="96"/>
      <c r="GS297" s="96"/>
      <c r="GT297" s="96"/>
      <c r="GU297" s="96"/>
      <c r="GV297" s="96"/>
      <c r="GW297" s="96"/>
      <c r="GX297" s="96"/>
      <c r="GY297" s="96"/>
      <c r="GZ297" s="96"/>
      <c r="HA297" s="96"/>
      <c r="HB297" s="96"/>
      <c r="HC297" s="96"/>
      <c r="HD297" s="96"/>
      <c r="HE297" s="96"/>
      <c r="HF297" s="96"/>
      <c r="HG297" s="96"/>
      <c r="HH297" s="96"/>
      <c r="HI297" s="96"/>
      <c r="HJ297" s="96"/>
      <c r="HK297" s="96"/>
      <c r="HL297" s="96"/>
      <c r="HM297" s="96"/>
      <c r="HN297" s="96"/>
      <c r="HO297" s="96"/>
      <c r="HP297" s="96"/>
      <c r="HQ297" s="96"/>
      <c r="HR297" s="96"/>
      <c r="HS297" s="96"/>
      <c r="HT297" s="96"/>
      <c r="HU297" s="96"/>
      <c r="HV297" s="96"/>
      <c r="HW297" s="96"/>
      <c r="HX297" s="96"/>
      <c r="HY297" s="96"/>
      <c r="HZ297" s="96"/>
      <c r="IA297" s="96"/>
      <c r="IB297" s="96"/>
      <c r="IC297" s="96"/>
      <c r="ID297" s="96"/>
      <c r="IE297" s="96"/>
      <c r="IF297" s="96"/>
      <c r="IG297" s="96"/>
      <c r="IH297" s="96"/>
      <c r="II297" s="96"/>
      <c r="IJ297" s="96"/>
      <c r="IK297" s="96"/>
      <c r="IL297" s="96"/>
      <c r="IM297" s="96"/>
      <c r="IN297" s="96"/>
      <c r="IO297" s="96"/>
      <c r="IP297" s="96"/>
      <c r="IQ297" s="96"/>
      <c r="IR297" s="96"/>
      <c r="IS297" s="96"/>
      <c r="IT297" s="96"/>
      <c r="IU297" s="96"/>
      <c r="IV297" s="96"/>
    </row>
    <row r="298" spans="1:256" customFormat="1" ht="14.25">
      <c r="A298" s="206" t="s">
        <v>671</v>
      </c>
      <c r="B298" s="211" t="s">
        <v>916</v>
      </c>
      <c r="C298" s="211" t="s">
        <v>913</v>
      </c>
      <c r="D298" s="116" t="s">
        <v>2</v>
      </c>
      <c r="E298" s="116"/>
      <c r="F298" s="96" t="str">
        <f t="shared" si="34"/>
        <v>う０２</v>
      </c>
      <c r="G298" s="96" t="str">
        <f t="shared" si="35"/>
        <v>牛道雄介</v>
      </c>
      <c r="H298" s="116" t="s">
        <v>523</v>
      </c>
      <c r="I298" s="105" t="s">
        <v>231</v>
      </c>
      <c r="J298" s="212">
        <v>1978</v>
      </c>
      <c r="K298" s="103">
        <f t="shared" si="36"/>
        <v>45</v>
      </c>
      <c r="L298" s="98" t="str">
        <f t="shared" si="37"/>
        <v>OK</v>
      </c>
      <c r="M298" s="213" t="s">
        <v>436</v>
      </c>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c r="DH298" s="96"/>
      <c r="DI298" s="96"/>
      <c r="DJ298" s="96"/>
      <c r="DK298" s="96"/>
      <c r="DL298" s="96"/>
      <c r="DM298" s="96"/>
      <c r="DN298" s="96"/>
      <c r="DO298" s="96"/>
      <c r="DP298" s="96"/>
      <c r="DQ298" s="96"/>
      <c r="DR298" s="96"/>
      <c r="DS298" s="96"/>
      <c r="DT298" s="96"/>
      <c r="DU298" s="96"/>
      <c r="DV298" s="96"/>
      <c r="DW298" s="96"/>
      <c r="DX298" s="96"/>
      <c r="DY298" s="96"/>
      <c r="DZ298" s="96"/>
      <c r="EA298" s="96"/>
      <c r="EB298" s="96"/>
      <c r="EC298" s="96"/>
      <c r="ED298" s="96"/>
      <c r="EE298" s="96"/>
      <c r="EF298" s="96"/>
      <c r="EG298" s="96"/>
      <c r="EH298" s="96"/>
      <c r="EI298" s="96"/>
      <c r="EJ298" s="96"/>
      <c r="EK298" s="96"/>
      <c r="EL298" s="96"/>
      <c r="EM298" s="96"/>
      <c r="EN298" s="96"/>
      <c r="EO298" s="96"/>
      <c r="EP298" s="96"/>
      <c r="EQ298" s="96"/>
      <c r="ER298" s="96"/>
      <c r="ES298" s="96"/>
      <c r="ET298" s="96"/>
      <c r="EU298" s="96"/>
      <c r="EV298" s="96"/>
      <c r="EW298" s="96"/>
      <c r="EX298" s="96"/>
      <c r="EY298" s="96"/>
      <c r="EZ298" s="96"/>
      <c r="FA298" s="96"/>
      <c r="FB298" s="96"/>
      <c r="FC298" s="96"/>
      <c r="FD298" s="96"/>
      <c r="FE298" s="96"/>
      <c r="FF298" s="96"/>
      <c r="FG298" s="96"/>
      <c r="FH298" s="96"/>
      <c r="FI298" s="96"/>
      <c r="FJ298" s="96"/>
      <c r="FK298" s="96"/>
      <c r="FL298" s="96"/>
      <c r="FM298" s="96"/>
      <c r="FN298" s="96"/>
      <c r="FO298" s="96"/>
      <c r="FP298" s="96"/>
      <c r="FQ298" s="96"/>
      <c r="FR298" s="96"/>
      <c r="FS298" s="96"/>
      <c r="FT298" s="96"/>
      <c r="FU298" s="96"/>
      <c r="FV298" s="96"/>
      <c r="FW298" s="96"/>
      <c r="FX298" s="96"/>
      <c r="FY298" s="96"/>
      <c r="FZ298" s="96"/>
      <c r="GA298" s="96"/>
      <c r="GB298" s="96"/>
      <c r="GC298" s="96"/>
      <c r="GD298" s="96"/>
      <c r="GE298" s="96"/>
      <c r="GF298" s="96"/>
      <c r="GG298" s="96"/>
      <c r="GH298" s="96"/>
      <c r="GI298" s="96"/>
      <c r="GJ298" s="96"/>
      <c r="GK298" s="96"/>
      <c r="GL298" s="96"/>
      <c r="GM298" s="96"/>
      <c r="GN298" s="96"/>
      <c r="GO298" s="96"/>
      <c r="GP298" s="96"/>
      <c r="GQ298" s="96"/>
      <c r="GR298" s="96"/>
      <c r="GS298" s="96"/>
      <c r="GT298" s="96"/>
      <c r="GU298" s="96"/>
      <c r="GV298" s="96"/>
      <c r="GW298" s="96"/>
      <c r="GX298" s="96"/>
      <c r="GY298" s="96"/>
      <c r="GZ298" s="96"/>
      <c r="HA298" s="96"/>
      <c r="HB298" s="96"/>
      <c r="HC298" s="96"/>
      <c r="HD298" s="96"/>
      <c r="HE298" s="96"/>
      <c r="HF298" s="96"/>
      <c r="HG298" s="96"/>
      <c r="HH298" s="96"/>
      <c r="HI298" s="96"/>
      <c r="HJ298" s="96"/>
      <c r="HK298" s="96"/>
      <c r="HL298" s="96"/>
      <c r="HM298" s="96"/>
      <c r="HN298" s="96"/>
      <c r="HO298" s="96"/>
      <c r="HP298" s="96"/>
      <c r="HQ298" s="96"/>
      <c r="HR298" s="96"/>
      <c r="HS298" s="96"/>
      <c r="HT298" s="96"/>
      <c r="HU298" s="96"/>
      <c r="HV298" s="96"/>
      <c r="HW298" s="96"/>
      <c r="HX298" s="96"/>
      <c r="HY298" s="96"/>
      <c r="HZ298" s="96"/>
      <c r="IA298" s="96"/>
      <c r="IB298" s="96"/>
      <c r="IC298" s="96"/>
      <c r="ID298" s="96"/>
      <c r="IE298" s="96"/>
      <c r="IF298" s="96"/>
      <c r="IG298" s="96"/>
      <c r="IH298" s="96"/>
      <c r="II298" s="96"/>
      <c r="IJ298" s="96"/>
      <c r="IK298" s="96"/>
      <c r="IL298" s="96"/>
      <c r="IM298" s="96"/>
      <c r="IN298" s="96"/>
      <c r="IO298" s="96"/>
      <c r="IP298" s="96"/>
      <c r="IQ298" s="96"/>
      <c r="IR298" s="96"/>
      <c r="IS298" s="96"/>
      <c r="IT298" s="96"/>
      <c r="IU298" s="96"/>
      <c r="IV298" s="96"/>
    </row>
    <row r="299" spans="1:256" customFormat="1" ht="14.25">
      <c r="A299" s="206" t="s">
        <v>351</v>
      </c>
      <c r="B299" s="207" t="s">
        <v>524</v>
      </c>
      <c r="C299" s="207" t="s">
        <v>525</v>
      </c>
      <c r="D299" s="116" t="s">
        <v>2</v>
      </c>
      <c r="E299" s="116"/>
      <c r="F299" s="96" t="str">
        <f t="shared" si="34"/>
        <v>う０３</v>
      </c>
      <c r="G299" s="96" t="str">
        <f t="shared" si="35"/>
        <v>小倉俊郎</v>
      </c>
      <c r="H299" s="116" t="s">
        <v>523</v>
      </c>
      <c r="I299" s="96" t="s">
        <v>231</v>
      </c>
      <c r="J299" s="218">
        <v>1959</v>
      </c>
      <c r="K299" s="103">
        <f t="shared" si="36"/>
        <v>64</v>
      </c>
      <c r="L299" s="98" t="str">
        <f t="shared" si="37"/>
        <v>OK</v>
      </c>
      <c r="M299" s="96" t="s">
        <v>469</v>
      </c>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c r="DH299" s="96"/>
      <c r="DI299" s="96"/>
      <c r="DJ299" s="96"/>
      <c r="DK299" s="96"/>
      <c r="DL299" s="96"/>
      <c r="DM299" s="96"/>
      <c r="DN299" s="96"/>
      <c r="DO299" s="96"/>
      <c r="DP299" s="96"/>
      <c r="DQ299" s="96"/>
      <c r="DR299" s="96"/>
      <c r="DS299" s="96"/>
      <c r="DT299" s="96"/>
      <c r="DU299" s="96"/>
      <c r="DV299" s="96"/>
      <c r="DW299" s="96"/>
      <c r="DX299" s="96"/>
      <c r="DY299" s="96"/>
      <c r="DZ299" s="96"/>
      <c r="EA299" s="96"/>
      <c r="EB299" s="96"/>
      <c r="EC299" s="96"/>
      <c r="ED299" s="96"/>
      <c r="EE299" s="96"/>
      <c r="EF299" s="96"/>
      <c r="EG299" s="96"/>
      <c r="EH299" s="96"/>
      <c r="EI299" s="96"/>
      <c r="EJ299" s="96"/>
      <c r="EK299" s="96"/>
      <c r="EL299" s="96"/>
      <c r="EM299" s="96"/>
      <c r="EN299" s="96"/>
      <c r="EO299" s="96"/>
      <c r="EP299" s="96"/>
      <c r="EQ299" s="96"/>
      <c r="ER299" s="96"/>
      <c r="ES299" s="96"/>
      <c r="ET299" s="96"/>
      <c r="EU299" s="96"/>
      <c r="EV299" s="96"/>
      <c r="EW299" s="96"/>
      <c r="EX299" s="96"/>
      <c r="EY299" s="96"/>
      <c r="EZ299" s="96"/>
      <c r="FA299" s="96"/>
      <c r="FB299" s="96"/>
      <c r="FC299" s="96"/>
      <c r="FD299" s="96"/>
      <c r="FE299" s="96"/>
      <c r="FF299" s="96"/>
      <c r="FG299" s="96"/>
      <c r="FH299" s="96"/>
      <c r="FI299" s="96"/>
      <c r="FJ299" s="96"/>
      <c r="FK299" s="96"/>
      <c r="FL299" s="96"/>
      <c r="FM299" s="96"/>
      <c r="FN299" s="96"/>
      <c r="FO299" s="96"/>
      <c r="FP299" s="96"/>
      <c r="FQ299" s="96"/>
      <c r="FR299" s="96"/>
      <c r="FS299" s="96"/>
      <c r="FT299" s="96"/>
      <c r="FU299" s="96"/>
      <c r="FV299" s="96"/>
      <c r="FW299" s="96"/>
      <c r="FX299" s="96"/>
      <c r="FY299" s="96"/>
      <c r="FZ299" s="96"/>
      <c r="GA299" s="96"/>
      <c r="GB299" s="96"/>
      <c r="GC299" s="96"/>
      <c r="GD299" s="96"/>
      <c r="GE299" s="96"/>
      <c r="GF299" s="96"/>
      <c r="GG299" s="96"/>
      <c r="GH299" s="96"/>
      <c r="GI299" s="96"/>
      <c r="GJ299" s="96"/>
      <c r="GK299" s="96"/>
      <c r="GL299" s="96"/>
      <c r="GM299" s="96"/>
      <c r="GN299" s="96"/>
      <c r="GO299" s="96"/>
      <c r="GP299" s="96"/>
      <c r="GQ299" s="96"/>
      <c r="GR299" s="96"/>
      <c r="GS299" s="96"/>
      <c r="GT299" s="96"/>
      <c r="GU299" s="96"/>
      <c r="GV299" s="96"/>
      <c r="GW299" s="96"/>
      <c r="GX299" s="96"/>
      <c r="GY299" s="96"/>
      <c r="GZ299" s="96"/>
      <c r="HA299" s="96"/>
      <c r="HB299" s="96"/>
      <c r="HC299" s="96"/>
      <c r="HD299" s="96"/>
      <c r="HE299" s="96"/>
      <c r="HF299" s="96"/>
      <c r="HG299" s="96"/>
      <c r="HH299" s="96"/>
      <c r="HI299" s="96"/>
      <c r="HJ299" s="96"/>
      <c r="HK299" s="96"/>
      <c r="HL299" s="96"/>
      <c r="HM299" s="96"/>
      <c r="HN299" s="96"/>
      <c r="HO299" s="96"/>
      <c r="HP299" s="96"/>
      <c r="HQ299" s="96"/>
      <c r="HR299" s="96"/>
      <c r="HS299" s="96"/>
      <c r="HT299" s="96"/>
      <c r="HU299" s="96"/>
      <c r="HV299" s="96"/>
      <c r="HW299" s="96"/>
      <c r="HX299" s="96"/>
      <c r="HY299" s="96"/>
      <c r="HZ299" s="96"/>
      <c r="IA299" s="96"/>
      <c r="IB299" s="96"/>
      <c r="IC299" s="96"/>
      <c r="ID299" s="96"/>
      <c r="IE299" s="96"/>
      <c r="IF299" s="96"/>
      <c r="IG299" s="96"/>
      <c r="IH299" s="96"/>
      <c r="II299" s="96"/>
      <c r="IJ299" s="96"/>
      <c r="IK299" s="96"/>
      <c r="IL299" s="96"/>
      <c r="IM299" s="96"/>
      <c r="IN299" s="96"/>
      <c r="IO299" s="96"/>
      <c r="IP299" s="96"/>
      <c r="IQ299" s="96"/>
      <c r="IR299" s="96"/>
      <c r="IS299" s="96"/>
      <c r="IT299" s="96"/>
      <c r="IU299" s="96"/>
      <c r="IV299" s="96"/>
    </row>
    <row r="300" spans="1:256" customFormat="1" ht="14.25">
      <c r="A300" s="206" t="s">
        <v>352</v>
      </c>
      <c r="B300" s="127" t="s">
        <v>802</v>
      </c>
      <c r="C300" s="127" t="s">
        <v>803</v>
      </c>
      <c r="D300" s="116" t="s">
        <v>2</v>
      </c>
      <c r="E300" s="116"/>
      <c r="F300" s="96" t="str">
        <f t="shared" si="34"/>
        <v>う０４</v>
      </c>
      <c r="G300" s="96" t="str">
        <f t="shared" si="35"/>
        <v>垣内義則</v>
      </c>
      <c r="H300" s="116" t="s">
        <v>523</v>
      </c>
      <c r="I300" s="105" t="s">
        <v>231</v>
      </c>
      <c r="J300" s="212">
        <v>1972</v>
      </c>
      <c r="K300" s="103">
        <f t="shared" si="36"/>
        <v>51</v>
      </c>
      <c r="L300" s="98" t="str">
        <f t="shared" si="37"/>
        <v>OK</v>
      </c>
      <c r="M300" s="209" t="s">
        <v>235</v>
      </c>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c r="DH300" s="96"/>
      <c r="DI300" s="96"/>
      <c r="DJ300" s="96"/>
      <c r="DK300" s="96"/>
      <c r="DL300" s="96"/>
      <c r="DM300" s="96"/>
      <c r="DN300" s="96"/>
      <c r="DO300" s="96"/>
      <c r="DP300" s="96"/>
      <c r="DQ300" s="96"/>
      <c r="DR300" s="96"/>
      <c r="DS300" s="96"/>
      <c r="DT300" s="96"/>
      <c r="DU300" s="96"/>
      <c r="DV300" s="96"/>
      <c r="DW300" s="96"/>
      <c r="DX300" s="96"/>
      <c r="DY300" s="96"/>
      <c r="DZ300" s="96"/>
      <c r="EA300" s="96"/>
      <c r="EB300" s="96"/>
      <c r="EC300" s="96"/>
      <c r="ED300" s="96"/>
      <c r="EE300" s="96"/>
      <c r="EF300" s="96"/>
      <c r="EG300" s="96"/>
      <c r="EH300" s="96"/>
      <c r="EI300" s="96"/>
      <c r="EJ300" s="96"/>
      <c r="EK300" s="96"/>
      <c r="EL300" s="96"/>
      <c r="EM300" s="96"/>
      <c r="EN300" s="96"/>
      <c r="EO300" s="96"/>
      <c r="EP300" s="96"/>
      <c r="EQ300" s="96"/>
      <c r="ER300" s="96"/>
      <c r="ES300" s="96"/>
      <c r="ET300" s="96"/>
      <c r="EU300" s="96"/>
      <c r="EV300" s="96"/>
      <c r="EW300" s="96"/>
      <c r="EX300" s="96"/>
      <c r="EY300" s="96"/>
      <c r="EZ300" s="96"/>
      <c r="FA300" s="96"/>
      <c r="FB300" s="96"/>
      <c r="FC300" s="96"/>
      <c r="FD300" s="96"/>
      <c r="FE300" s="96"/>
      <c r="FF300" s="96"/>
      <c r="FG300" s="96"/>
      <c r="FH300" s="96"/>
      <c r="FI300" s="96"/>
      <c r="FJ300" s="96"/>
      <c r="FK300" s="96"/>
      <c r="FL300" s="96"/>
      <c r="FM300" s="96"/>
      <c r="FN300" s="96"/>
      <c r="FO300" s="96"/>
      <c r="FP300" s="96"/>
      <c r="FQ300" s="96"/>
      <c r="FR300" s="96"/>
      <c r="FS300" s="96"/>
      <c r="FT300" s="96"/>
      <c r="FU300" s="96"/>
      <c r="FV300" s="96"/>
      <c r="FW300" s="96"/>
      <c r="FX300" s="96"/>
      <c r="FY300" s="96"/>
      <c r="FZ300" s="96"/>
      <c r="GA300" s="96"/>
      <c r="GB300" s="96"/>
      <c r="GC300" s="96"/>
      <c r="GD300" s="96"/>
      <c r="GE300" s="96"/>
      <c r="GF300" s="96"/>
      <c r="GG300" s="96"/>
      <c r="GH300" s="96"/>
      <c r="GI300" s="96"/>
      <c r="GJ300" s="96"/>
      <c r="GK300" s="96"/>
      <c r="GL300" s="96"/>
      <c r="GM300" s="96"/>
      <c r="GN300" s="96"/>
      <c r="GO300" s="96"/>
      <c r="GP300" s="96"/>
      <c r="GQ300" s="96"/>
      <c r="GR300" s="96"/>
      <c r="GS300" s="96"/>
      <c r="GT300" s="96"/>
      <c r="GU300" s="96"/>
      <c r="GV300" s="96"/>
      <c r="GW300" s="96"/>
      <c r="GX300" s="96"/>
      <c r="GY300" s="96"/>
      <c r="GZ300" s="96"/>
      <c r="HA300" s="96"/>
      <c r="HB300" s="96"/>
      <c r="HC300" s="96"/>
      <c r="HD300" s="96"/>
      <c r="HE300" s="96"/>
      <c r="HF300" s="96"/>
      <c r="HG300" s="96"/>
      <c r="HH300" s="96"/>
      <c r="HI300" s="96"/>
      <c r="HJ300" s="96"/>
      <c r="HK300" s="96"/>
      <c r="HL300" s="96"/>
      <c r="HM300" s="96"/>
      <c r="HN300" s="96"/>
      <c r="HO300" s="96"/>
      <c r="HP300" s="96"/>
      <c r="HQ300" s="96"/>
      <c r="HR300" s="96"/>
      <c r="HS300" s="96"/>
      <c r="HT300" s="96"/>
      <c r="HU300" s="96"/>
      <c r="HV300" s="96"/>
      <c r="HW300" s="96"/>
      <c r="HX300" s="96"/>
      <c r="HY300" s="96"/>
      <c r="HZ300" s="96"/>
      <c r="IA300" s="96"/>
      <c r="IB300" s="96"/>
      <c r="IC300" s="96"/>
      <c r="ID300" s="96"/>
      <c r="IE300" s="96"/>
      <c r="IF300" s="96"/>
      <c r="IG300" s="96"/>
      <c r="IH300" s="96"/>
      <c r="II300" s="96"/>
      <c r="IJ300" s="96"/>
      <c r="IK300" s="96"/>
      <c r="IL300" s="96"/>
      <c r="IM300" s="96"/>
      <c r="IN300" s="96"/>
      <c r="IO300" s="96"/>
      <c r="IP300" s="96"/>
      <c r="IQ300" s="96"/>
      <c r="IR300" s="96"/>
      <c r="IS300" s="96"/>
      <c r="IT300" s="96"/>
      <c r="IU300" s="96"/>
      <c r="IV300" s="96"/>
    </row>
    <row r="301" spans="1:256" customFormat="1" ht="14.25">
      <c r="A301" s="206" t="s">
        <v>353</v>
      </c>
      <c r="B301" s="215" t="s">
        <v>526</v>
      </c>
      <c r="C301" s="215" t="s">
        <v>527</v>
      </c>
      <c r="D301" s="116" t="s">
        <v>2</v>
      </c>
      <c r="E301" s="116"/>
      <c r="F301" s="96" t="str">
        <f t="shared" si="34"/>
        <v>う０５</v>
      </c>
      <c r="G301" s="96" t="str">
        <f t="shared" si="35"/>
        <v>片岡一寿</v>
      </c>
      <c r="H301" s="116" t="s">
        <v>523</v>
      </c>
      <c r="I301" s="105" t="s">
        <v>231</v>
      </c>
      <c r="J301" s="214">
        <v>1971</v>
      </c>
      <c r="K301" s="103">
        <f t="shared" si="36"/>
        <v>52</v>
      </c>
      <c r="L301" s="98" t="str">
        <f t="shared" si="37"/>
        <v>OK</v>
      </c>
      <c r="M301" s="213" t="s">
        <v>469</v>
      </c>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c r="DH301" s="96"/>
      <c r="DI301" s="96"/>
      <c r="DJ301" s="96"/>
      <c r="DK301" s="96"/>
      <c r="DL301" s="96"/>
      <c r="DM301" s="96"/>
      <c r="DN301" s="96"/>
      <c r="DO301" s="96"/>
      <c r="DP301" s="96"/>
      <c r="DQ301" s="96"/>
      <c r="DR301" s="96"/>
      <c r="DS301" s="96"/>
      <c r="DT301" s="96"/>
      <c r="DU301" s="96"/>
      <c r="DV301" s="96"/>
      <c r="DW301" s="96"/>
      <c r="DX301" s="96"/>
      <c r="DY301" s="96"/>
      <c r="DZ301" s="96"/>
      <c r="EA301" s="96"/>
      <c r="EB301" s="96"/>
      <c r="EC301" s="96"/>
      <c r="ED301" s="96"/>
      <c r="EE301" s="96"/>
      <c r="EF301" s="96"/>
      <c r="EG301" s="96"/>
      <c r="EH301" s="96"/>
      <c r="EI301" s="96"/>
      <c r="EJ301" s="96"/>
      <c r="EK301" s="96"/>
      <c r="EL301" s="96"/>
      <c r="EM301" s="96"/>
      <c r="EN301" s="96"/>
      <c r="EO301" s="96"/>
      <c r="EP301" s="96"/>
      <c r="EQ301" s="96"/>
      <c r="ER301" s="96"/>
      <c r="ES301" s="96"/>
      <c r="ET301" s="96"/>
      <c r="EU301" s="96"/>
      <c r="EV301" s="96"/>
      <c r="EW301" s="96"/>
      <c r="EX301" s="96"/>
      <c r="EY301" s="96"/>
      <c r="EZ301" s="96"/>
      <c r="FA301" s="96"/>
      <c r="FB301" s="96"/>
      <c r="FC301" s="96"/>
      <c r="FD301" s="96"/>
      <c r="FE301" s="96"/>
      <c r="FF301" s="96"/>
      <c r="FG301" s="96"/>
      <c r="FH301" s="96"/>
      <c r="FI301" s="96"/>
      <c r="FJ301" s="96"/>
      <c r="FK301" s="96"/>
      <c r="FL301" s="96"/>
      <c r="FM301" s="96"/>
      <c r="FN301" s="96"/>
      <c r="FO301" s="96"/>
      <c r="FP301" s="96"/>
      <c r="FQ301" s="96"/>
      <c r="FR301" s="96"/>
      <c r="FS301" s="96"/>
      <c r="FT301" s="96"/>
      <c r="FU301" s="96"/>
      <c r="FV301" s="96"/>
      <c r="FW301" s="96"/>
      <c r="FX301" s="96"/>
      <c r="FY301" s="96"/>
      <c r="FZ301" s="96"/>
      <c r="GA301" s="96"/>
      <c r="GB301" s="96"/>
      <c r="GC301" s="96"/>
      <c r="GD301" s="96"/>
      <c r="GE301" s="96"/>
      <c r="GF301" s="96"/>
      <c r="GG301" s="96"/>
      <c r="GH301" s="96"/>
      <c r="GI301" s="96"/>
      <c r="GJ301" s="96"/>
      <c r="GK301" s="96"/>
      <c r="GL301" s="96"/>
      <c r="GM301" s="96"/>
      <c r="GN301" s="96"/>
      <c r="GO301" s="96"/>
      <c r="GP301" s="96"/>
      <c r="GQ301" s="96"/>
      <c r="GR301" s="96"/>
      <c r="GS301" s="96"/>
      <c r="GT301" s="96"/>
      <c r="GU301" s="96"/>
      <c r="GV301" s="96"/>
      <c r="GW301" s="96"/>
      <c r="GX301" s="96"/>
      <c r="GY301" s="96"/>
      <c r="GZ301" s="96"/>
      <c r="HA301" s="96"/>
      <c r="HB301" s="96"/>
      <c r="HC301" s="96"/>
      <c r="HD301" s="96"/>
      <c r="HE301" s="96"/>
      <c r="HF301" s="96"/>
      <c r="HG301" s="96"/>
      <c r="HH301" s="96"/>
      <c r="HI301" s="96"/>
      <c r="HJ301" s="96"/>
      <c r="HK301" s="96"/>
      <c r="HL301" s="96"/>
      <c r="HM301" s="96"/>
      <c r="HN301" s="96"/>
      <c r="HO301" s="96"/>
      <c r="HP301" s="96"/>
      <c r="HQ301" s="96"/>
      <c r="HR301" s="96"/>
      <c r="HS301" s="96"/>
      <c r="HT301" s="96"/>
      <c r="HU301" s="96"/>
      <c r="HV301" s="96"/>
      <c r="HW301" s="96"/>
      <c r="HX301" s="96"/>
      <c r="HY301" s="96"/>
      <c r="HZ301" s="96"/>
      <c r="IA301" s="96"/>
      <c r="IB301" s="96"/>
      <c r="IC301" s="96"/>
      <c r="ID301" s="96"/>
      <c r="IE301" s="96"/>
      <c r="IF301" s="96"/>
      <c r="IG301" s="96"/>
      <c r="IH301" s="96"/>
      <c r="II301" s="96"/>
      <c r="IJ301" s="96"/>
      <c r="IK301" s="96"/>
      <c r="IL301" s="96"/>
      <c r="IM301" s="96"/>
      <c r="IN301" s="96"/>
      <c r="IO301" s="96"/>
      <c r="IP301" s="96"/>
      <c r="IQ301" s="96"/>
      <c r="IR301" s="96"/>
      <c r="IS301" s="96"/>
      <c r="IT301" s="96"/>
      <c r="IU301" s="96"/>
      <c r="IV301" s="96"/>
    </row>
    <row r="302" spans="1:256" customFormat="1" ht="14.25">
      <c r="A302" s="206" t="s">
        <v>354</v>
      </c>
      <c r="B302" s="130" t="s">
        <v>673</v>
      </c>
      <c r="C302" s="130" t="s">
        <v>536</v>
      </c>
      <c r="D302" s="116" t="s">
        <v>2</v>
      </c>
      <c r="E302" s="116"/>
      <c r="F302" s="96" t="str">
        <f t="shared" si="34"/>
        <v>う０６</v>
      </c>
      <c r="G302" s="96" t="str">
        <f t="shared" si="35"/>
        <v>森健一</v>
      </c>
      <c r="H302" s="116" t="s">
        <v>523</v>
      </c>
      <c r="I302" s="105" t="s">
        <v>231</v>
      </c>
      <c r="J302" s="214">
        <v>1971</v>
      </c>
      <c r="K302" s="103">
        <f t="shared" si="36"/>
        <v>52</v>
      </c>
      <c r="L302" s="98" t="str">
        <f t="shared" si="37"/>
        <v>OK</v>
      </c>
      <c r="M302" s="213" t="s">
        <v>469</v>
      </c>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96"/>
      <c r="DV302" s="96"/>
      <c r="DW302" s="96"/>
      <c r="DX302" s="96"/>
      <c r="DY302" s="96"/>
      <c r="DZ302" s="96"/>
      <c r="EA302" s="96"/>
      <c r="EB302" s="96"/>
      <c r="EC302" s="96"/>
      <c r="ED302" s="96"/>
      <c r="EE302" s="96"/>
      <c r="EF302" s="96"/>
      <c r="EG302" s="96"/>
      <c r="EH302" s="96"/>
      <c r="EI302" s="96"/>
      <c r="EJ302" s="96"/>
      <c r="EK302" s="96"/>
      <c r="EL302" s="96"/>
      <c r="EM302" s="96"/>
      <c r="EN302" s="96"/>
      <c r="EO302" s="96"/>
      <c r="EP302" s="96"/>
      <c r="EQ302" s="96"/>
      <c r="ER302" s="96"/>
      <c r="ES302" s="96"/>
      <c r="ET302" s="96"/>
      <c r="EU302" s="96"/>
      <c r="EV302" s="96"/>
      <c r="EW302" s="96"/>
      <c r="EX302" s="96"/>
      <c r="EY302" s="96"/>
      <c r="EZ302" s="96"/>
      <c r="FA302" s="96"/>
      <c r="FB302" s="96"/>
      <c r="FC302" s="96"/>
      <c r="FD302" s="96"/>
      <c r="FE302" s="96"/>
      <c r="FF302" s="96"/>
      <c r="FG302" s="96"/>
      <c r="FH302" s="96"/>
      <c r="FI302" s="96"/>
      <c r="FJ302" s="96"/>
      <c r="FK302" s="96"/>
      <c r="FL302" s="96"/>
      <c r="FM302" s="96"/>
      <c r="FN302" s="96"/>
      <c r="FO302" s="96"/>
      <c r="FP302" s="96"/>
      <c r="FQ302" s="96"/>
      <c r="FR302" s="96"/>
      <c r="FS302" s="96"/>
      <c r="FT302" s="96"/>
      <c r="FU302" s="96"/>
      <c r="FV302" s="96"/>
      <c r="FW302" s="96"/>
      <c r="FX302" s="96"/>
      <c r="FY302" s="96"/>
      <c r="FZ302" s="96"/>
      <c r="GA302" s="96"/>
      <c r="GB302" s="96"/>
      <c r="GC302" s="96"/>
      <c r="GD302" s="96"/>
      <c r="GE302" s="96"/>
      <c r="GF302" s="96"/>
      <c r="GG302" s="96"/>
      <c r="GH302" s="96"/>
      <c r="GI302" s="96"/>
      <c r="GJ302" s="96"/>
      <c r="GK302" s="96"/>
      <c r="GL302" s="96"/>
      <c r="GM302" s="96"/>
      <c r="GN302" s="96"/>
      <c r="GO302" s="96"/>
      <c r="GP302" s="96"/>
      <c r="GQ302" s="96"/>
      <c r="GR302" s="96"/>
      <c r="GS302" s="96"/>
      <c r="GT302" s="96"/>
      <c r="GU302" s="96"/>
      <c r="GV302" s="96"/>
      <c r="GW302" s="96"/>
      <c r="GX302" s="96"/>
      <c r="GY302" s="96"/>
      <c r="GZ302" s="96"/>
      <c r="HA302" s="96"/>
      <c r="HB302" s="96"/>
      <c r="HC302" s="96"/>
      <c r="HD302" s="96"/>
      <c r="HE302" s="96"/>
      <c r="HF302" s="96"/>
      <c r="HG302" s="96"/>
      <c r="HH302" s="96"/>
      <c r="HI302" s="96"/>
      <c r="HJ302" s="96"/>
      <c r="HK302" s="96"/>
      <c r="HL302" s="96"/>
      <c r="HM302" s="96"/>
      <c r="HN302" s="96"/>
      <c r="HO302" s="96"/>
      <c r="HP302" s="96"/>
      <c r="HQ302" s="96"/>
      <c r="HR302" s="96"/>
      <c r="HS302" s="96"/>
      <c r="HT302" s="96"/>
      <c r="HU302" s="96"/>
      <c r="HV302" s="96"/>
      <c r="HW302" s="96"/>
      <c r="HX302" s="96"/>
      <c r="HY302" s="96"/>
      <c r="HZ302" s="96"/>
      <c r="IA302" s="96"/>
      <c r="IB302" s="96"/>
      <c r="IC302" s="96"/>
      <c r="ID302" s="96"/>
      <c r="IE302" s="96"/>
      <c r="IF302" s="96"/>
      <c r="IG302" s="96"/>
      <c r="IH302" s="96"/>
      <c r="II302" s="96"/>
      <c r="IJ302" s="96"/>
      <c r="IK302" s="96"/>
      <c r="IL302" s="96"/>
      <c r="IM302" s="96"/>
      <c r="IN302" s="96"/>
      <c r="IO302" s="96"/>
      <c r="IP302" s="96"/>
      <c r="IQ302" s="96"/>
      <c r="IR302" s="96"/>
      <c r="IS302" s="96"/>
      <c r="IT302" s="96"/>
      <c r="IU302" s="96"/>
      <c r="IV302" s="96"/>
    </row>
    <row r="303" spans="1:256" customFormat="1" ht="14.25">
      <c r="A303" s="206" t="s">
        <v>355</v>
      </c>
      <c r="B303" s="233" t="s">
        <v>528</v>
      </c>
      <c r="C303" s="233" t="s">
        <v>937</v>
      </c>
      <c r="D303" s="116" t="s">
        <v>2</v>
      </c>
      <c r="E303" s="116"/>
      <c r="F303" s="96" t="str">
        <f t="shared" si="34"/>
        <v>う０７</v>
      </c>
      <c r="G303" s="96" t="str">
        <f t="shared" si="35"/>
        <v>亀井皓太</v>
      </c>
      <c r="H303" s="116" t="s">
        <v>523</v>
      </c>
      <c r="I303" s="116" t="s">
        <v>231</v>
      </c>
      <c r="J303" s="216">
        <v>2003</v>
      </c>
      <c r="K303" s="103">
        <f t="shared" si="36"/>
        <v>20</v>
      </c>
      <c r="L303" s="122" t="str">
        <f t="shared" si="37"/>
        <v>OK</v>
      </c>
      <c r="M303" s="209" t="s">
        <v>235</v>
      </c>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c r="DW303" s="96"/>
      <c r="DX303" s="96"/>
      <c r="DY303" s="96"/>
      <c r="DZ303" s="96"/>
      <c r="EA303" s="96"/>
      <c r="EB303" s="96"/>
      <c r="EC303" s="96"/>
      <c r="ED303" s="96"/>
      <c r="EE303" s="96"/>
      <c r="EF303" s="96"/>
      <c r="EG303" s="96"/>
      <c r="EH303" s="96"/>
      <c r="EI303" s="96"/>
      <c r="EJ303" s="96"/>
      <c r="EK303" s="96"/>
      <c r="EL303" s="96"/>
      <c r="EM303" s="96"/>
      <c r="EN303" s="96"/>
      <c r="EO303" s="96"/>
      <c r="EP303" s="96"/>
      <c r="EQ303" s="96"/>
      <c r="ER303" s="96"/>
      <c r="ES303" s="96"/>
      <c r="ET303" s="96"/>
      <c r="EU303" s="96"/>
      <c r="EV303" s="96"/>
      <c r="EW303" s="96"/>
      <c r="EX303" s="96"/>
      <c r="EY303" s="96"/>
      <c r="EZ303" s="96"/>
      <c r="FA303" s="96"/>
      <c r="FB303" s="96"/>
      <c r="FC303" s="96"/>
      <c r="FD303" s="96"/>
      <c r="FE303" s="96"/>
      <c r="FF303" s="96"/>
      <c r="FG303" s="96"/>
      <c r="FH303" s="96"/>
      <c r="FI303" s="96"/>
      <c r="FJ303" s="96"/>
      <c r="FK303" s="96"/>
      <c r="FL303" s="96"/>
      <c r="FM303" s="96"/>
      <c r="FN303" s="96"/>
      <c r="FO303" s="96"/>
      <c r="FP303" s="96"/>
      <c r="FQ303" s="96"/>
      <c r="FR303" s="96"/>
      <c r="FS303" s="96"/>
      <c r="FT303" s="96"/>
      <c r="FU303" s="96"/>
      <c r="FV303" s="96"/>
      <c r="FW303" s="96"/>
      <c r="FX303" s="96"/>
      <c r="FY303" s="96"/>
      <c r="FZ303" s="96"/>
      <c r="GA303" s="96"/>
      <c r="GB303" s="96"/>
      <c r="GC303" s="96"/>
      <c r="GD303" s="96"/>
      <c r="GE303" s="96"/>
      <c r="GF303" s="96"/>
      <c r="GG303" s="96"/>
      <c r="GH303" s="96"/>
      <c r="GI303" s="96"/>
      <c r="GJ303" s="96"/>
      <c r="GK303" s="96"/>
      <c r="GL303" s="96"/>
      <c r="GM303" s="96"/>
      <c r="GN303" s="96"/>
      <c r="GO303" s="96"/>
      <c r="GP303" s="96"/>
      <c r="GQ303" s="96"/>
      <c r="GR303" s="96"/>
      <c r="GS303" s="96"/>
      <c r="GT303" s="96"/>
      <c r="GU303" s="96"/>
      <c r="GV303" s="96"/>
      <c r="GW303" s="96"/>
      <c r="GX303" s="96"/>
      <c r="GY303" s="96"/>
      <c r="GZ303" s="96"/>
      <c r="HA303" s="96"/>
      <c r="HB303" s="96"/>
      <c r="HC303" s="96"/>
      <c r="HD303" s="96"/>
      <c r="HE303" s="96"/>
      <c r="HF303" s="96"/>
      <c r="HG303" s="96"/>
      <c r="HH303" s="96"/>
      <c r="HI303" s="96"/>
      <c r="HJ303" s="96"/>
      <c r="HK303" s="96"/>
      <c r="HL303" s="96"/>
      <c r="HM303" s="96"/>
      <c r="HN303" s="96"/>
      <c r="HO303" s="96"/>
      <c r="HP303" s="96"/>
      <c r="HQ303" s="96"/>
      <c r="HR303" s="96"/>
      <c r="HS303" s="96"/>
      <c r="HT303" s="96"/>
      <c r="HU303" s="96"/>
      <c r="HV303" s="96"/>
      <c r="HW303" s="96"/>
      <c r="HX303" s="96"/>
      <c r="HY303" s="96"/>
      <c r="HZ303" s="96"/>
      <c r="IA303" s="96"/>
      <c r="IB303" s="96"/>
      <c r="IC303" s="96"/>
      <c r="ID303" s="96"/>
      <c r="IE303" s="96"/>
      <c r="IF303" s="96"/>
      <c r="IG303" s="96"/>
      <c r="IH303" s="96"/>
      <c r="II303" s="96"/>
      <c r="IJ303" s="96"/>
      <c r="IK303" s="96"/>
      <c r="IL303" s="96"/>
      <c r="IM303" s="96"/>
      <c r="IN303" s="96"/>
      <c r="IO303" s="96"/>
      <c r="IP303" s="96"/>
      <c r="IQ303" s="96"/>
      <c r="IR303" s="96"/>
      <c r="IS303" s="96"/>
      <c r="IT303" s="96"/>
      <c r="IU303" s="96"/>
      <c r="IV303" s="96"/>
    </row>
    <row r="304" spans="1:256" customFormat="1" ht="14.25">
      <c r="A304" s="206" t="s">
        <v>356</v>
      </c>
      <c r="B304" s="127" t="s">
        <v>528</v>
      </c>
      <c r="C304" s="127" t="s">
        <v>1238</v>
      </c>
      <c r="D304" s="116" t="s">
        <v>2</v>
      </c>
      <c r="E304" s="116"/>
      <c r="F304" s="96" t="str">
        <f t="shared" si="34"/>
        <v>う０８</v>
      </c>
      <c r="G304" s="96" t="str">
        <f t="shared" si="35"/>
        <v>亀井雅嗣</v>
      </c>
      <c r="H304" s="116" t="s">
        <v>523</v>
      </c>
      <c r="I304" s="116" t="s">
        <v>231</v>
      </c>
      <c r="J304" s="216">
        <v>1970</v>
      </c>
      <c r="K304" s="103">
        <f t="shared" si="36"/>
        <v>53</v>
      </c>
      <c r="L304" s="96" t="str">
        <f t="shared" si="37"/>
        <v>OK</v>
      </c>
      <c r="M304" s="209" t="s">
        <v>235</v>
      </c>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c r="DH304" s="96"/>
      <c r="DI304" s="96"/>
      <c r="DJ304" s="96"/>
      <c r="DK304" s="96"/>
      <c r="DL304" s="96"/>
      <c r="DM304" s="96"/>
      <c r="DN304" s="96"/>
      <c r="DO304" s="96"/>
      <c r="DP304" s="96"/>
      <c r="DQ304" s="96"/>
      <c r="DR304" s="96"/>
      <c r="DS304" s="96"/>
      <c r="DT304" s="96"/>
      <c r="DU304" s="96"/>
      <c r="DV304" s="96"/>
      <c r="DW304" s="96"/>
      <c r="DX304" s="96"/>
      <c r="DY304" s="96"/>
      <c r="DZ304" s="96"/>
      <c r="EA304" s="96"/>
      <c r="EB304" s="96"/>
      <c r="EC304" s="96"/>
      <c r="ED304" s="96"/>
      <c r="EE304" s="96"/>
      <c r="EF304" s="96"/>
      <c r="EG304" s="96"/>
      <c r="EH304" s="96"/>
      <c r="EI304" s="96"/>
      <c r="EJ304" s="96"/>
      <c r="EK304" s="96"/>
      <c r="EL304" s="96"/>
      <c r="EM304" s="96"/>
      <c r="EN304" s="96"/>
      <c r="EO304" s="96"/>
      <c r="EP304" s="96"/>
      <c r="EQ304" s="96"/>
      <c r="ER304" s="96"/>
      <c r="ES304" s="96"/>
      <c r="ET304" s="96"/>
      <c r="EU304" s="96"/>
      <c r="EV304" s="96"/>
      <c r="EW304" s="96"/>
      <c r="EX304" s="96"/>
      <c r="EY304" s="96"/>
      <c r="EZ304" s="96"/>
      <c r="FA304" s="96"/>
      <c r="FB304" s="96"/>
      <c r="FC304" s="96"/>
      <c r="FD304" s="96"/>
      <c r="FE304" s="96"/>
      <c r="FF304" s="96"/>
      <c r="FG304" s="96"/>
      <c r="FH304" s="96"/>
      <c r="FI304" s="96"/>
      <c r="FJ304" s="96"/>
      <c r="FK304" s="96"/>
      <c r="FL304" s="96"/>
      <c r="FM304" s="96"/>
      <c r="FN304" s="96"/>
      <c r="FO304" s="96"/>
      <c r="FP304" s="96"/>
      <c r="FQ304" s="96"/>
      <c r="FR304" s="96"/>
      <c r="FS304" s="96"/>
      <c r="FT304" s="96"/>
      <c r="FU304" s="96"/>
      <c r="FV304" s="96"/>
      <c r="FW304" s="96"/>
      <c r="FX304" s="96"/>
      <c r="FY304" s="96"/>
      <c r="FZ304" s="96"/>
      <c r="GA304" s="96"/>
      <c r="GB304" s="96"/>
      <c r="GC304" s="96"/>
      <c r="GD304" s="96"/>
      <c r="GE304" s="96"/>
      <c r="GF304" s="96"/>
      <c r="GG304" s="96"/>
      <c r="GH304" s="96"/>
      <c r="GI304" s="96"/>
      <c r="GJ304" s="96"/>
      <c r="GK304" s="96"/>
      <c r="GL304" s="96"/>
      <c r="GM304" s="96"/>
      <c r="GN304" s="96"/>
      <c r="GO304" s="96"/>
      <c r="GP304" s="96"/>
      <c r="GQ304" s="96"/>
      <c r="GR304" s="96"/>
      <c r="GS304" s="96"/>
      <c r="GT304" s="96"/>
      <c r="GU304" s="96"/>
      <c r="GV304" s="96"/>
      <c r="GW304" s="96"/>
      <c r="GX304" s="96"/>
      <c r="GY304" s="96"/>
      <c r="GZ304" s="96"/>
      <c r="HA304" s="96"/>
      <c r="HB304" s="96"/>
      <c r="HC304" s="96"/>
      <c r="HD304" s="96"/>
      <c r="HE304" s="96"/>
      <c r="HF304" s="96"/>
      <c r="HG304" s="96"/>
      <c r="HH304" s="96"/>
      <c r="HI304" s="96"/>
      <c r="HJ304" s="96"/>
      <c r="HK304" s="96"/>
      <c r="HL304" s="96"/>
      <c r="HM304" s="96"/>
      <c r="HN304" s="96"/>
      <c r="HO304" s="96"/>
      <c r="HP304" s="96"/>
      <c r="HQ304" s="96"/>
      <c r="HR304" s="96"/>
      <c r="HS304" s="96"/>
      <c r="HT304" s="96"/>
      <c r="HU304" s="96"/>
      <c r="HV304" s="96"/>
      <c r="HW304" s="96"/>
      <c r="HX304" s="96"/>
      <c r="HY304" s="96"/>
      <c r="HZ304" s="96"/>
      <c r="IA304" s="96"/>
      <c r="IB304" s="96"/>
      <c r="IC304" s="96"/>
      <c r="ID304" s="96"/>
      <c r="IE304" s="96"/>
      <c r="IF304" s="96"/>
      <c r="IG304" s="96"/>
      <c r="IH304" s="96"/>
      <c r="II304" s="96"/>
      <c r="IJ304" s="96"/>
      <c r="IK304" s="96"/>
      <c r="IL304" s="96"/>
      <c r="IM304" s="96"/>
      <c r="IN304" s="96"/>
      <c r="IO304" s="96"/>
      <c r="IP304" s="96"/>
      <c r="IQ304" s="96"/>
      <c r="IR304" s="96"/>
      <c r="IS304" s="96"/>
      <c r="IT304" s="96"/>
      <c r="IU304" s="96"/>
      <c r="IV304" s="96"/>
    </row>
    <row r="305" spans="1:256" customFormat="1" ht="14.25">
      <c r="A305" s="206" t="s">
        <v>357</v>
      </c>
      <c r="B305" s="127" t="s">
        <v>1239</v>
      </c>
      <c r="C305" s="127" t="s">
        <v>1240</v>
      </c>
      <c r="D305" s="116" t="s">
        <v>2</v>
      </c>
      <c r="E305" s="116"/>
      <c r="F305" s="96" t="str">
        <f t="shared" si="34"/>
        <v>う０９</v>
      </c>
      <c r="G305" s="96" t="str">
        <f t="shared" si="35"/>
        <v>源代翔太</v>
      </c>
      <c r="H305" s="116" t="s">
        <v>523</v>
      </c>
      <c r="I305" s="131" t="s">
        <v>231</v>
      </c>
      <c r="J305" s="220">
        <v>1997</v>
      </c>
      <c r="K305" s="103">
        <f t="shared" si="36"/>
        <v>26</v>
      </c>
      <c r="L305" s="96" t="str">
        <f t="shared" si="37"/>
        <v>OK</v>
      </c>
      <c r="M305" s="129" t="s">
        <v>462</v>
      </c>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c r="DH305" s="96"/>
      <c r="DI305" s="96"/>
      <c r="DJ305" s="96"/>
      <c r="DK305" s="96"/>
      <c r="DL305" s="96"/>
      <c r="DM305" s="96"/>
      <c r="DN305" s="96"/>
      <c r="DO305" s="96"/>
      <c r="DP305" s="96"/>
      <c r="DQ305" s="96"/>
      <c r="DR305" s="96"/>
      <c r="DS305" s="96"/>
      <c r="DT305" s="96"/>
      <c r="DU305" s="96"/>
      <c r="DV305" s="96"/>
      <c r="DW305" s="96"/>
      <c r="DX305" s="96"/>
      <c r="DY305" s="96"/>
      <c r="DZ305" s="96"/>
      <c r="EA305" s="96"/>
      <c r="EB305" s="96"/>
      <c r="EC305" s="96"/>
      <c r="ED305" s="96"/>
      <c r="EE305" s="96"/>
      <c r="EF305" s="96"/>
      <c r="EG305" s="96"/>
      <c r="EH305" s="96"/>
      <c r="EI305" s="96"/>
      <c r="EJ305" s="96"/>
      <c r="EK305" s="96"/>
      <c r="EL305" s="96"/>
      <c r="EM305" s="96"/>
      <c r="EN305" s="96"/>
      <c r="EO305" s="96"/>
      <c r="EP305" s="96"/>
      <c r="EQ305" s="96"/>
      <c r="ER305" s="96"/>
      <c r="ES305" s="96"/>
      <c r="ET305" s="96"/>
      <c r="EU305" s="96"/>
      <c r="EV305" s="96"/>
      <c r="EW305" s="96"/>
      <c r="EX305" s="96"/>
      <c r="EY305" s="96"/>
      <c r="EZ305" s="96"/>
      <c r="FA305" s="96"/>
      <c r="FB305" s="96"/>
      <c r="FC305" s="96"/>
      <c r="FD305" s="96"/>
      <c r="FE305" s="96"/>
      <c r="FF305" s="96"/>
      <c r="FG305" s="96"/>
      <c r="FH305" s="96"/>
      <c r="FI305" s="96"/>
      <c r="FJ305" s="96"/>
      <c r="FK305" s="96"/>
      <c r="FL305" s="96"/>
      <c r="FM305" s="96"/>
      <c r="FN305" s="96"/>
      <c r="FO305" s="96"/>
      <c r="FP305" s="96"/>
      <c r="FQ305" s="96"/>
      <c r="FR305" s="96"/>
      <c r="FS305" s="96"/>
      <c r="FT305" s="96"/>
      <c r="FU305" s="96"/>
      <c r="FV305" s="96"/>
      <c r="FW305" s="96"/>
      <c r="FX305" s="96"/>
      <c r="FY305" s="96"/>
      <c r="FZ305" s="96"/>
      <c r="GA305" s="96"/>
      <c r="GB305" s="96"/>
      <c r="GC305" s="96"/>
      <c r="GD305" s="96"/>
      <c r="GE305" s="96"/>
      <c r="GF305" s="96"/>
      <c r="GG305" s="96"/>
      <c r="GH305" s="96"/>
      <c r="GI305" s="96"/>
      <c r="GJ305" s="96"/>
      <c r="GK305" s="96"/>
      <c r="GL305" s="96"/>
      <c r="GM305" s="96"/>
      <c r="GN305" s="96"/>
      <c r="GO305" s="96"/>
      <c r="GP305" s="96"/>
      <c r="GQ305" s="96"/>
      <c r="GR305" s="96"/>
      <c r="GS305" s="96"/>
      <c r="GT305" s="96"/>
      <c r="GU305" s="96"/>
      <c r="GV305" s="96"/>
      <c r="GW305" s="96"/>
      <c r="GX305" s="96"/>
      <c r="GY305" s="96"/>
      <c r="GZ305" s="96"/>
      <c r="HA305" s="96"/>
      <c r="HB305" s="96"/>
      <c r="HC305" s="96"/>
      <c r="HD305" s="96"/>
      <c r="HE305" s="96"/>
      <c r="HF305" s="96"/>
      <c r="HG305" s="96"/>
      <c r="HH305" s="96"/>
      <c r="HI305" s="96"/>
      <c r="HJ305" s="96"/>
      <c r="HK305" s="96"/>
      <c r="HL305" s="96"/>
      <c r="HM305" s="96"/>
      <c r="HN305" s="96"/>
      <c r="HO305" s="96"/>
      <c r="HP305" s="96"/>
      <c r="HQ305" s="96"/>
      <c r="HR305" s="96"/>
      <c r="HS305" s="96"/>
      <c r="HT305" s="96"/>
      <c r="HU305" s="96"/>
      <c r="HV305" s="96"/>
      <c r="HW305" s="96"/>
      <c r="HX305" s="96"/>
      <c r="HY305" s="96"/>
      <c r="HZ305" s="96"/>
      <c r="IA305" s="96"/>
      <c r="IB305" s="96"/>
      <c r="IC305" s="96"/>
      <c r="ID305" s="96"/>
      <c r="IE305" s="96"/>
      <c r="IF305" s="96"/>
      <c r="IG305" s="96"/>
      <c r="IH305" s="96"/>
      <c r="II305" s="96"/>
      <c r="IJ305" s="96"/>
      <c r="IK305" s="96"/>
      <c r="IL305" s="96"/>
      <c r="IM305" s="96"/>
      <c r="IN305" s="96"/>
      <c r="IO305" s="96"/>
      <c r="IP305" s="96"/>
      <c r="IQ305" s="96"/>
      <c r="IR305" s="96"/>
      <c r="IS305" s="96"/>
      <c r="IT305" s="96"/>
      <c r="IU305" s="96"/>
      <c r="IV305" s="96"/>
    </row>
    <row r="306" spans="1:256" customFormat="1" ht="14.25">
      <c r="A306" s="206" t="s">
        <v>358</v>
      </c>
      <c r="B306" s="215" t="s">
        <v>531</v>
      </c>
      <c r="C306" s="215" t="s">
        <v>532</v>
      </c>
      <c r="D306" s="116" t="s">
        <v>2</v>
      </c>
      <c r="E306" s="116"/>
      <c r="F306" s="96" t="str">
        <f t="shared" si="34"/>
        <v>う１０</v>
      </c>
      <c r="G306" s="96" t="str">
        <f t="shared" si="35"/>
        <v>竹田圭佑</v>
      </c>
      <c r="H306" s="116" t="s">
        <v>523</v>
      </c>
      <c r="I306" s="116" t="s">
        <v>231</v>
      </c>
      <c r="J306" s="210">
        <v>1982</v>
      </c>
      <c r="K306" s="103">
        <f t="shared" si="36"/>
        <v>41</v>
      </c>
      <c r="L306" s="96" t="str">
        <f t="shared" si="37"/>
        <v>OK</v>
      </c>
      <c r="M306" s="209" t="s">
        <v>400</v>
      </c>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c r="DH306" s="96"/>
      <c r="DI306" s="96"/>
      <c r="DJ306" s="96"/>
      <c r="DK306" s="96"/>
      <c r="DL306" s="96"/>
      <c r="DM306" s="96"/>
      <c r="DN306" s="96"/>
      <c r="DO306" s="96"/>
      <c r="DP306" s="96"/>
      <c r="DQ306" s="96"/>
      <c r="DR306" s="96"/>
      <c r="DS306" s="96"/>
      <c r="DT306" s="96"/>
      <c r="DU306" s="96"/>
      <c r="DV306" s="96"/>
      <c r="DW306" s="96"/>
      <c r="DX306" s="96"/>
      <c r="DY306" s="96"/>
      <c r="DZ306" s="96"/>
      <c r="EA306" s="96"/>
      <c r="EB306" s="96"/>
      <c r="EC306" s="96"/>
      <c r="ED306" s="96"/>
      <c r="EE306" s="96"/>
      <c r="EF306" s="96"/>
      <c r="EG306" s="96"/>
      <c r="EH306" s="96"/>
      <c r="EI306" s="96"/>
      <c r="EJ306" s="96"/>
      <c r="EK306" s="96"/>
      <c r="EL306" s="96"/>
      <c r="EM306" s="96"/>
      <c r="EN306" s="96"/>
      <c r="EO306" s="96"/>
      <c r="EP306" s="96"/>
      <c r="EQ306" s="96"/>
      <c r="ER306" s="96"/>
      <c r="ES306" s="96"/>
      <c r="ET306" s="96"/>
      <c r="EU306" s="96"/>
      <c r="EV306" s="96"/>
      <c r="EW306" s="96"/>
      <c r="EX306" s="96"/>
      <c r="EY306" s="96"/>
      <c r="EZ306" s="96"/>
      <c r="FA306" s="96"/>
      <c r="FB306" s="96"/>
      <c r="FC306" s="96"/>
      <c r="FD306" s="96"/>
      <c r="FE306" s="96"/>
      <c r="FF306" s="96"/>
      <c r="FG306" s="96"/>
      <c r="FH306" s="96"/>
      <c r="FI306" s="96"/>
      <c r="FJ306" s="96"/>
      <c r="FK306" s="96"/>
      <c r="FL306" s="96"/>
      <c r="FM306" s="96"/>
      <c r="FN306" s="96"/>
      <c r="FO306" s="96"/>
      <c r="FP306" s="96"/>
      <c r="FQ306" s="96"/>
      <c r="FR306" s="96"/>
      <c r="FS306" s="96"/>
      <c r="FT306" s="96"/>
      <c r="FU306" s="96"/>
      <c r="FV306" s="96"/>
      <c r="FW306" s="96"/>
      <c r="FX306" s="96"/>
      <c r="FY306" s="96"/>
      <c r="FZ306" s="96"/>
      <c r="GA306" s="96"/>
      <c r="GB306" s="96"/>
      <c r="GC306" s="96"/>
      <c r="GD306" s="96"/>
      <c r="GE306" s="96"/>
      <c r="GF306" s="96"/>
      <c r="GG306" s="96"/>
      <c r="GH306" s="96"/>
      <c r="GI306" s="96"/>
      <c r="GJ306" s="96"/>
      <c r="GK306" s="96"/>
      <c r="GL306" s="96"/>
      <c r="GM306" s="96"/>
      <c r="GN306" s="96"/>
      <c r="GO306" s="96"/>
      <c r="GP306" s="96"/>
      <c r="GQ306" s="96"/>
      <c r="GR306" s="96"/>
      <c r="GS306" s="96"/>
      <c r="GT306" s="96"/>
      <c r="GU306" s="96"/>
      <c r="GV306" s="96"/>
      <c r="GW306" s="96"/>
      <c r="GX306" s="96"/>
      <c r="GY306" s="96"/>
      <c r="GZ306" s="96"/>
      <c r="HA306" s="96"/>
      <c r="HB306" s="96"/>
      <c r="HC306" s="96"/>
      <c r="HD306" s="96"/>
      <c r="HE306" s="96"/>
      <c r="HF306" s="96"/>
      <c r="HG306" s="96"/>
      <c r="HH306" s="96"/>
      <c r="HI306" s="96"/>
      <c r="HJ306" s="96"/>
      <c r="HK306" s="96"/>
      <c r="HL306" s="96"/>
      <c r="HM306" s="96"/>
      <c r="HN306" s="96"/>
      <c r="HO306" s="96"/>
      <c r="HP306" s="96"/>
      <c r="HQ306" s="96"/>
      <c r="HR306" s="96"/>
      <c r="HS306" s="96"/>
      <c r="HT306" s="96"/>
      <c r="HU306" s="96"/>
      <c r="HV306" s="96"/>
      <c r="HW306" s="96"/>
      <c r="HX306" s="96"/>
      <c r="HY306" s="96"/>
      <c r="HZ306" s="96"/>
      <c r="IA306" s="96"/>
      <c r="IB306" s="96"/>
      <c r="IC306" s="96"/>
      <c r="ID306" s="96"/>
      <c r="IE306" s="96"/>
      <c r="IF306" s="96"/>
      <c r="IG306" s="96"/>
      <c r="IH306" s="96"/>
      <c r="II306" s="96"/>
      <c r="IJ306" s="96"/>
      <c r="IK306" s="96"/>
      <c r="IL306" s="96"/>
      <c r="IM306" s="96"/>
      <c r="IN306" s="96"/>
      <c r="IO306" s="96"/>
      <c r="IP306" s="96"/>
      <c r="IQ306" s="96"/>
      <c r="IR306" s="96"/>
      <c r="IS306" s="96"/>
      <c r="IT306" s="96"/>
      <c r="IU306" s="96"/>
      <c r="IV306" s="96"/>
    </row>
    <row r="307" spans="1:256" customFormat="1" ht="14.25">
      <c r="A307" s="206" t="s">
        <v>359</v>
      </c>
      <c r="B307" s="207" t="s">
        <v>672</v>
      </c>
      <c r="C307" s="207" t="s">
        <v>457</v>
      </c>
      <c r="D307" s="116" t="s">
        <v>2</v>
      </c>
      <c r="E307" s="116"/>
      <c r="F307" s="96" t="str">
        <f t="shared" si="34"/>
        <v>う１１</v>
      </c>
      <c r="G307" s="96" t="str">
        <f t="shared" si="35"/>
        <v>堤内昭仁</v>
      </c>
      <c r="H307" s="116" t="s">
        <v>523</v>
      </c>
      <c r="I307" s="105" t="s">
        <v>231</v>
      </c>
      <c r="J307" s="212">
        <v>1977</v>
      </c>
      <c r="K307" s="103">
        <f t="shared" si="36"/>
        <v>46</v>
      </c>
      <c r="L307" s="96" t="str">
        <f t="shared" si="37"/>
        <v>OK</v>
      </c>
      <c r="M307" s="209" t="s">
        <v>436</v>
      </c>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c r="CO307" s="96"/>
      <c r="CP307" s="96"/>
      <c r="CQ307" s="96"/>
      <c r="CR307" s="96"/>
      <c r="CS307" s="96"/>
      <c r="CT307" s="96"/>
      <c r="CU307" s="96"/>
      <c r="CV307" s="96"/>
      <c r="CW307" s="96"/>
      <c r="CX307" s="96"/>
      <c r="CY307" s="96"/>
      <c r="CZ307" s="96"/>
      <c r="DA307" s="96"/>
      <c r="DB307" s="96"/>
      <c r="DC307" s="96"/>
      <c r="DD307" s="96"/>
      <c r="DE307" s="96"/>
      <c r="DF307" s="96"/>
      <c r="DG307" s="96"/>
      <c r="DH307" s="96"/>
      <c r="DI307" s="96"/>
      <c r="DJ307" s="96"/>
      <c r="DK307" s="96"/>
      <c r="DL307" s="96"/>
      <c r="DM307" s="96"/>
      <c r="DN307" s="96"/>
      <c r="DO307" s="96"/>
      <c r="DP307" s="96"/>
      <c r="DQ307" s="96"/>
      <c r="DR307" s="96"/>
      <c r="DS307" s="96"/>
      <c r="DT307" s="96"/>
      <c r="DU307" s="96"/>
      <c r="DV307" s="96"/>
      <c r="DW307" s="96"/>
      <c r="DX307" s="96"/>
      <c r="DY307" s="96"/>
      <c r="DZ307" s="96"/>
      <c r="EA307" s="96"/>
      <c r="EB307" s="96"/>
      <c r="EC307" s="96"/>
      <c r="ED307" s="96"/>
      <c r="EE307" s="96"/>
      <c r="EF307" s="96"/>
      <c r="EG307" s="96"/>
      <c r="EH307" s="96"/>
      <c r="EI307" s="96"/>
      <c r="EJ307" s="96"/>
      <c r="EK307" s="96"/>
      <c r="EL307" s="96"/>
      <c r="EM307" s="96"/>
      <c r="EN307" s="96"/>
      <c r="EO307" s="96"/>
      <c r="EP307" s="96"/>
      <c r="EQ307" s="96"/>
      <c r="ER307" s="96"/>
      <c r="ES307" s="96"/>
      <c r="ET307" s="96"/>
      <c r="EU307" s="96"/>
      <c r="EV307" s="96"/>
      <c r="EW307" s="96"/>
      <c r="EX307" s="96"/>
      <c r="EY307" s="96"/>
      <c r="EZ307" s="96"/>
      <c r="FA307" s="96"/>
      <c r="FB307" s="96"/>
      <c r="FC307" s="96"/>
      <c r="FD307" s="96"/>
      <c r="FE307" s="96"/>
      <c r="FF307" s="96"/>
      <c r="FG307" s="96"/>
      <c r="FH307" s="96"/>
      <c r="FI307" s="96"/>
      <c r="FJ307" s="96"/>
      <c r="FK307" s="96"/>
      <c r="FL307" s="96"/>
      <c r="FM307" s="96"/>
      <c r="FN307" s="96"/>
      <c r="FO307" s="96"/>
      <c r="FP307" s="96"/>
      <c r="FQ307" s="96"/>
      <c r="FR307" s="96"/>
      <c r="FS307" s="96"/>
      <c r="FT307" s="96"/>
      <c r="FU307" s="96"/>
      <c r="FV307" s="96"/>
      <c r="FW307" s="96"/>
      <c r="FX307" s="96"/>
      <c r="FY307" s="96"/>
      <c r="FZ307" s="96"/>
      <c r="GA307" s="96"/>
      <c r="GB307" s="96"/>
      <c r="GC307" s="96"/>
      <c r="GD307" s="96"/>
      <c r="GE307" s="96"/>
      <c r="GF307" s="96"/>
      <c r="GG307" s="96"/>
      <c r="GH307" s="96"/>
      <c r="GI307" s="96"/>
      <c r="GJ307" s="96"/>
      <c r="GK307" s="96"/>
      <c r="GL307" s="96"/>
      <c r="GM307" s="96"/>
      <c r="GN307" s="96"/>
      <c r="GO307" s="96"/>
      <c r="GP307" s="96"/>
      <c r="GQ307" s="96"/>
      <c r="GR307" s="96"/>
      <c r="GS307" s="96"/>
      <c r="GT307" s="96"/>
      <c r="GU307" s="96"/>
      <c r="GV307" s="96"/>
      <c r="GW307" s="96"/>
      <c r="GX307" s="96"/>
      <c r="GY307" s="96"/>
      <c r="GZ307" s="96"/>
      <c r="HA307" s="96"/>
      <c r="HB307" s="96"/>
      <c r="HC307" s="96"/>
      <c r="HD307" s="96"/>
      <c r="HE307" s="96"/>
      <c r="HF307" s="96"/>
      <c r="HG307" s="96"/>
      <c r="HH307" s="96"/>
      <c r="HI307" s="96"/>
      <c r="HJ307" s="96"/>
      <c r="HK307" s="96"/>
      <c r="HL307" s="96"/>
      <c r="HM307" s="96"/>
      <c r="HN307" s="96"/>
      <c r="HO307" s="96"/>
      <c r="HP307" s="96"/>
      <c r="HQ307" s="96"/>
      <c r="HR307" s="96"/>
      <c r="HS307" s="96"/>
      <c r="HT307" s="96"/>
      <c r="HU307" s="96"/>
      <c r="HV307" s="96"/>
      <c r="HW307" s="96"/>
      <c r="HX307" s="96"/>
      <c r="HY307" s="96"/>
      <c r="HZ307" s="96"/>
      <c r="IA307" s="96"/>
      <c r="IB307" s="96"/>
      <c r="IC307" s="96"/>
      <c r="ID307" s="96"/>
      <c r="IE307" s="96"/>
      <c r="IF307" s="96"/>
      <c r="IG307" s="96"/>
      <c r="IH307" s="96"/>
      <c r="II307" s="96"/>
      <c r="IJ307" s="96"/>
      <c r="IK307" s="96"/>
      <c r="IL307" s="96"/>
      <c r="IM307" s="96"/>
      <c r="IN307" s="96"/>
      <c r="IO307" s="96"/>
      <c r="IP307" s="96"/>
      <c r="IQ307" s="96"/>
      <c r="IR307" s="96"/>
      <c r="IS307" s="96"/>
      <c r="IT307" s="96"/>
      <c r="IU307" s="96"/>
      <c r="IV307" s="96"/>
    </row>
    <row r="308" spans="1:256" customFormat="1" ht="14.25">
      <c r="A308" s="206" t="s">
        <v>360</v>
      </c>
      <c r="B308" s="207" t="s">
        <v>917</v>
      </c>
      <c r="C308" s="207" t="s">
        <v>918</v>
      </c>
      <c r="D308" s="116" t="s">
        <v>2</v>
      </c>
      <c r="E308" s="116"/>
      <c r="F308" s="96" t="str">
        <f t="shared" si="34"/>
        <v>う１２</v>
      </c>
      <c r="G308" s="96" t="str">
        <f t="shared" si="35"/>
        <v>土肥将博</v>
      </c>
      <c r="H308" s="116" t="s">
        <v>523</v>
      </c>
      <c r="I308" s="105" t="s">
        <v>231</v>
      </c>
      <c r="J308" s="227">
        <v>1964</v>
      </c>
      <c r="K308" s="103">
        <f t="shared" si="36"/>
        <v>59</v>
      </c>
      <c r="L308" s="96" t="str">
        <f t="shared" si="37"/>
        <v>OK</v>
      </c>
      <c r="M308" s="89" t="s">
        <v>461</v>
      </c>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c r="CO308" s="96"/>
      <c r="CP308" s="96"/>
      <c r="CQ308" s="96"/>
      <c r="CR308" s="96"/>
      <c r="CS308" s="96"/>
      <c r="CT308" s="96"/>
      <c r="CU308" s="96"/>
      <c r="CV308" s="96"/>
      <c r="CW308" s="96"/>
      <c r="CX308" s="96"/>
      <c r="CY308" s="96"/>
      <c r="CZ308" s="96"/>
      <c r="DA308" s="96"/>
      <c r="DB308" s="96"/>
      <c r="DC308" s="96"/>
      <c r="DD308" s="96"/>
      <c r="DE308" s="96"/>
      <c r="DF308" s="96"/>
      <c r="DG308" s="96"/>
      <c r="DH308" s="96"/>
      <c r="DI308" s="96"/>
      <c r="DJ308" s="96"/>
      <c r="DK308" s="96"/>
      <c r="DL308" s="96"/>
      <c r="DM308" s="96"/>
      <c r="DN308" s="96"/>
      <c r="DO308" s="96"/>
      <c r="DP308" s="96"/>
      <c r="DQ308" s="96"/>
      <c r="DR308" s="96"/>
      <c r="DS308" s="96"/>
      <c r="DT308" s="96"/>
      <c r="DU308" s="96"/>
      <c r="DV308" s="96"/>
      <c r="DW308" s="96"/>
      <c r="DX308" s="96"/>
      <c r="DY308" s="96"/>
      <c r="DZ308" s="96"/>
      <c r="EA308" s="96"/>
      <c r="EB308" s="96"/>
      <c r="EC308" s="96"/>
      <c r="ED308" s="96"/>
      <c r="EE308" s="96"/>
      <c r="EF308" s="96"/>
      <c r="EG308" s="96"/>
      <c r="EH308" s="96"/>
      <c r="EI308" s="96"/>
      <c r="EJ308" s="96"/>
      <c r="EK308" s="96"/>
      <c r="EL308" s="96"/>
      <c r="EM308" s="96"/>
      <c r="EN308" s="96"/>
      <c r="EO308" s="96"/>
      <c r="EP308" s="96"/>
      <c r="EQ308" s="96"/>
      <c r="ER308" s="96"/>
      <c r="ES308" s="96"/>
      <c r="ET308" s="96"/>
      <c r="EU308" s="96"/>
      <c r="EV308" s="96"/>
      <c r="EW308" s="96"/>
      <c r="EX308" s="96"/>
      <c r="EY308" s="96"/>
      <c r="EZ308" s="96"/>
      <c r="FA308" s="96"/>
      <c r="FB308" s="96"/>
      <c r="FC308" s="96"/>
      <c r="FD308" s="96"/>
      <c r="FE308" s="96"/>
      <c r="FF308" s="96"/>
      <c r="FG308" s="96"/>
      <c r="FH308" s="96"/>
      <c r="FI308" s="96"/>
      <c r="FJ308" s="96"/>
      <c r="FK308" s="96"/>
      <c r="FL308" s="96"/>
      <c r="FM308" s="96"/>
      <c r="FN308" s="96"/>
      <c r="FO308" s="96"/>
      <c r="FP308" s="96"/>
      <c r="FQ308" s="96"/>
      <c r="FR308" s="96"/>
      <c r="FS308" s="96"/>
      <c r="FT308" s="96"/>
      <c r="FU308" s="96"/>
      <c r="FV308" s="96"/>
      <c r="FW308" s="96"/>
      <c r="FX308" s="96"/>
      <c r="FY308" s="96"/>
      <c r="FZ308" s="96"/>
      <c r="GA308" s="96"/>
      <c r="GB308" s="96"/>
      <c r="GC308" s="96"/>
      <c r="GD308" s="96"/>
      <c r="GE308" s="96"/>
      <c r="GF308" s="96"/>
      <c r="GG308" s="96"/>
      <c r="GH308" s="96"/>
      <c r="GI308" s="96"/>
      <c r="GJ308" s="96"/>
      <c r="GK308" s="96"/>
      <c r="GL308" s="96"/>
      <c r="GM308" s="96"/>
      <c r="GN308" s="96"/>
      <c r="GO308" s="96"/>
      <c r="GP308" s="96"/>
      <c r="GQ308" s="96"/>
      <c r="GR308" s="96"/>
      <c r="GS308" s="96"/>
      <c r="GT308" s="96"/>
      <c r="GU308" s="96"/>
      <c r="GV308" s="96"/>
      <c r="GW308" s="96"/>
      <c r="GX308" s="96"/>
      <c r="GY308" s="96"/>
      <c r="GZ308" s="96"/>
      <c r="HA308" s="96"/>
      <c r="HB308" s="96"/>
      <c r="HC308" s="96"/>
      <c r="HD308" s="96"/>
      <c r="HE308" s="96"/>
      <c r="HF308" s="96"/>
      <c r="HG308" s="96"/>
      <c r="HH308" s="96"/>
      <c r="HI308" s="96"/>
      <c r="HJ308" s="96"/>
      <c r="HK308" s="96"/>
      <c r="HL308" s="96"/>
      <c r="HM308" s="96"/>
      <c r="HN308" s="96"/>
      <c r="HO308" s="96"/>
      <c r="HP308" s="96"/>
      <c r="HQ308" s="96"/>
      <c r="HR308" s="96"/>
      <c r="HS308" s="96"/>
      <c r="HT308" s="96"/>
      <c r="HU308" s="96"/>
      <c r="HV308" s="96"/>
      <c r="HW308" s="96"/>
      <c r="HX308" s="96"/>
      <c r="HY308" s="96"/>
      <c r="HZ308" s="96"/>
      <c r="IA308" s="96"/>
      <c r="IB308" s="96"/>
      <c r="IC308" s="96"/>
      <c r="ID308" s="96"/>
      <c r="IE308" s="96"/>
      <c r="IF308" s="96"/>
      <c r="IG308" s="96"/>
      <c r="IH308" s="96"/>
      <c r="II308" s="96"/>
      <c r="IJ308" s="96"/>
      <c r="IK308" s="96"/>
      <c r="IL308" s="96"/>
      <c r="IM308" s="96"/>
      <c r="IN308" s="96"/>
      <c r="IO308" s="96"/>
      <c r="IP308" s="96"/>
      <c r="IQ308" s="96"/>
      <c r="IR308" s="96"/>
      <c r="IS308" s="96"/>
      <c r="IT308" s="96"/>
      <c r="IU308" s="96"/>
      <c r="IV308" s="96"/>
    </row>
    <row r="309" spans="1:256" customFormat="1" ht="14.25">
      <c r="A309" s="206" t="s">
        <v>361</v>
      </c>
      <c r="B309" s="96" t="s">
        <v>938</v>
      </c>
      <c r="C309" s="96" t="s">
        <v>939</v>
      </c>
      <c r="D309" s="116" t="s">
        <v>2</v>
      </c>
      <c r="E309" s="116"/>
      <c r="F309" s="96" t="str">
        <f t="shared" si="34"/>
        <v>う１３</v>
      </c>
      <c r="G309" s="96" t="str">
        <f t="shared" si="35"/>
        <v>林哲学</v>
      </c>
      <c r="H309" s="116" t="s">
        <v>523</v>
      </c>
      <c r="I309" s="105" t="s">
        <v>231</v>
      </c>
      <c r="J309" s="221">
        <v>1995</v>
      </c>
      <c r="K309" s="103">
        <f t="shared" si="36"/>
        <v>28</v>
      </c>
      <c r="L309" s="96" t="str">
        <f t="shared" si="37"/>
        <v>OK</v>
      </c>
      <c r="M309" s="96" t="s">
        <v>459</v>
      </c>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c r="DH309" s="96"/>
      <c r="DI309" s="96"/>
      <c r="DJ309" s="96"/>
      <c r="DK309" s="96"/>
      <c r="DL309" s="96"/>
      <c r="DM309" s="96"/>
      <c r="DN309" s="96"/>
      <c r="DO309" s="96"/>
      <c r="DP309" s="96"/>
      <c r="DQ309" s="96"/>
      <c r="DR309" s="96"/>
      <c r="DS309" s="96"/>
      <c r="DT309" s="96"/>
      <c r="DU309" s="96"/>
      <c r="DV309" s="96"/>
      <c r="DW309" s="96"/>
      <c r="DX309" s="96"/>
      <c r="DY309" s="96"/>
      <c r="DZ309" s="96"/>
      <c r="EA309" s="96"/>
      <c r="EB309" s="96"/>
      <c r="EC309" s="96"/>
      <c r="ED309" s="96"/>
      <c r="EE309" s="96"/>
      <c r="EF309" s="96"/>
      <c r="EG309" s="96"/>
      <c r="EH309" s="96"/>
      <c r="EI309" s="96"/>
      <c r="EJ309" s="96"/>
      <c r="EK309" s="96"/>
      <c r="EL309" s="96"/>
      <c r="EM309" s="96"/>
      <c r="EN309" s="96"/>
      <c r="EO309" s="96"/>
      <c r="EP309" s="96"/>
      <c r="EQ309" s="96"/>
      <c r="ER309" s="96"/>
      <c r="ES309" s="96"/>
      <c r="ET309" s="96"/>
      <c r="EU309" s="96"/>
      <c r="EV309" s="96"/>
      <c r="EW309" s="96"/>
      <c r="EX309" s="96"/>
      <c r="EY309" s="96"/>
      <c r="EZ309" s="96"/>
      <c r="FA309" s="96"/>
      <c r="FB309" s="96"/>
      <c r="FC309" s="96"/>
      <c r="FD309" s="96"/>
      <c r="FE309" s="96"/>
      <c r="FF309" s="96"/>
      <c r="FG309" s="96"/>
      <c r="FH309" s="96"/>
      <c r="FI309" s="96"/>
      <c r="FJ309" s="96"/>
      <c r="FK309" s="96"/>
      <c r="FL309" s="96"/>
      <c r="FM309" s="96"/>
      <c r="FN309" s="96"/>
      <c r="FO309" s="96"/>
      <c r="FP309" s="96"/>
      <c r="FQ309" s="96"/>
      <c r="FR309" s="96"/>
      <c r="FS309" s="96"/>
      <c r="FT309" s="96"/>
      <c r="FU309" s="96"/>
      <c r="FV309" s="96"/>
      <c r="FW309" s="96"/>
      <c r="FX309" s="96"/>
      <c r="FY309" s="96"/>
      <c r="FZ309" s="96"/>
      <c r="GA309" s="96"/>
      <c r="GB309" s="96"/>
      <c r="GC309" s="96"/>
      <c r="GD309" s="96"/>
      <c r="GE309" s="96"/>
      <c r="GF309" s="96"/>
      <c r="GG309" s="96"/>
      <c r="GH309" s="96"/>
      <c r="GI309" s="96"/>
      <c r="GJ309" s="96"/>
      <c r="GK309" s="96"/>
      <c r="GL309" s="96"/>
      <c r="GM309" s="96"/>
      <c r="GN309" s="96"/>
      <c r="GO309" s="96"/>
      <c r="GP309" s="96"/>
      <c r="GQ309" s="96"/>
      <c r="GR309" s="96"/>
      <c r="GS309" s="96"/>
      <c r="GT309" s="96"/>
      <c r="GU309" s="96"/>
      <c r="GV309" s="96"/>
      <c r="GW309" s="96"/>
      <c r="GX309" s="96"/>
      <c r="GY309" s="96"/>
      <c r="GZ309" s="96"/>
      <c r="HA309" s="96"/>
      <c r="HB309" s="96"/>
      <c r="HC309" s="96"/>
      <c r="HD309" s="96"/>
      <c r="HE309" s="96"/>
      <c r="HF309" s="96"/>
      <c r="HG309" s="96"/>
      <c r="HH309" s="96"/>
      <c r="HI309" s="96"/>
      <c r="HJ309" s="96"/>
      <c r="HK309" s="96"/>
      <c r="HL309" s="96"/>
      <c r="HM309" s="96"/>
      <c r="HN309" s="96"/>
      <c r="HO309" s="96"/>
      <c r="HP309" s="96"/>
      <c r="HQ309" s="96"/>
      <c r="HR309" s="96"/>
      <c r="HS309" s="96"/>
      <c r="HT309" s="96"/>
      <c r="HU309" s="96"/>
      <c r="HV309" s="96"/>
      <c r="HW309" s="96"/>
      <c r="HX309" s="96"/>
      <c r="HY309" s="96"/>
      <c r="HZ309" s="96"/>
      <c r="IA309" s="96"/>
      <c r="IB309" s="96"/>
      <c r="IC309" s="96"/>
      <c r="ID309" s="96"/>
      <c r="IE309" s="96"/>
      <c r="IF309" s="96"/>
      <c r="IG309" s="96"/>
      <c r="IH309" s="96"/>
      <c r="II309" s="96"/>
      <c r="IJ309" s="96"/>
      <c r="IK309" s="96"/>
      <c r="IL309" s="96"/>
      <c r="IM309" s="96"/>
      <c r="IN309" s="96"/>
      <c r="IO309" s="96"/>
      <c r="IP309" s="96"/>
      <c r="IQ309" s="96"/>
      <c r="IR309" s="96"/>
      <c r="IS309" s="96"/>
      <c r="IT309" s="96"/>
      <c r="IU309" s="96"/>
      <c r="IV309" s="96"/>
    </row>
    <row r="310" spans="1:256" customFormat="1" ht="14.25">
      <c r="A310" s="206" t="s">
        <v>362</v>
      </c>
      <c r="B310" s="207" t="s">
        <v>534</v>
      </c>
      <c r="C310" s="207" t="s">
        <v>535</v>
      </c>
      <c r="D310" s="116" t="s">
        <v>2</v>
      </c>
      <c r="E310" s="116"/>
      <c r="F310" s="96" t="str">
        <f t="shared" si="34"/>
        <v>う１４</v>
      </c>
      <c r="G310" s="96" t="str">
        <f t="shared" si="35"/>
        <v>深田健太郎</v>
      </c>
      <c r="H310" s="116" t="s">
        <v>523</v>
      </c>
      <c r="I310" s="105" t="s">
        <v>231</v>
      </c>
      <c r="J310" s="214">
        <v>1997</v>
      </c>
      <c r="K310" s="103">
        <f t="shared" si="36"/>
        <v>26</v>
      </c>
      <c r="L310" s="96" t="str">
        <f t="shared" si="37"/>
        <v>OK</v>
      </c>
      <c r="M310" s="213" t="s">
        <v>462</v>
      </c>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c r="CO310" s="96"/>
      <c r="CP310" s="96"/>
      <c r="CQ310" s="96"/>
      <c r="CR310" s="96"/>
      <c r="CS310" s="96"/>
      <c r="CT310" s="96"/>
      <c r="CU310" s="96"/>
      <c r="CV310" s="96"/>
      <c r="CW310" s="96"/>
      <c r="CX310" s="96"/>
      <c r="CY310" s="96"/>
      <c r="CZ310" s="96"/>
      <c r="DA310" s="96"/>
      <c r="DB310" s="96"/>
      <c r="DC310" s="96"/>
      <c r="DD310" s="96"/>
      <c r="DE310" s="96"/>
      <c r="DF310" s="96"/>
      <c r="DG310" s="96"/>
      <c r="DH310" s="96"/>
      <c r="DI310" s="96"/>
      <c r="DJ310" s="96"/>
      <c r="DK310" s="96"/>
      <c r="DL310" s="96"/>
      <c r="DM310" s="96"/>
      <c r="DN310" s="96"/>
      <c r="DO310" s="96"/>
      <c r="DP310" s="96"/>
      <c r="DQ310" s="96"/>
      <c r="DR310" s="96"/>
      <c r="DS310" s="96"/>
      <c r="DT310" s="96"/>
      <c r="DU310" s="96"/>
      <c r="DV310" s="96"/>
      <c r="DW310" s="96"/>
      <c r="DX310" s="96"/>
      <c r="DY310" s="96"/>
      <c r="DZ310" s="96"/>
      <c r="EA310" s="96"/>
      <c r="EB310" s="96"/>
      <c r="EC310" s="96"/>
      <c r="ED310" s="96"/>
      <c r="EE310" s="96"/>
      <c r="EF310" s="96"/>
      <c r="EG310" s="96"/>
      <c r="EH310" s="96"/>
      <c r="EI310" s="96"/>
      <c r="EJ310" s="96"/>
      <c r="EK310" s="96"/>
      <c r="EL310" s="96"/>
      <c r="EM310" s="96"/>
      <c r="EN310" s="96"/>
      <c r="EO310" s="96"/>
      <c r="EP310" s="96"/>
      <c r="EQ310" s="96"/>
      <c r="ER310" s="96"/>
      <c r="ES310" s="96"/>
      <c r="ET310" s="96"/>
      <c r="EU310" s="96"/>
      <c r="EV310" s="96"/>
      <c r="EW310" s="96"/>
      <c r="EX310" s="96"/>
      <c r="EY310" s="96"/>
      <c r="EZ310" s="96"/>
      <c r="FA310" s="96"/>
      <c r="FB310" s="96"/>
      <c r="FC310" s="96"/>
      <c r="FD310" s="96"/>
      <c r="FE310" s="96"/>
      <c r="FF310" s="96"/>
      <c r="FG310" s="96"/>
      <c r="FH310" s="96"/>
      <c r="FI310" s="96"/>
      <c r="FJ310" s="96"/>
      <c r="FK310" s="96"/>
      <c r="FL310" s="96"/>
      <c r="FM310" s="96"/>
      <c r="FN310" s="96"/>
      <c r="FO310" s="96"/>
      <c r="FP310" s="96"/>
      <c r="FQ310" s="96"/>
      <c r="FR310" s="96"/>
      <c r="FS310" s="96"/>
      <c r="FT310" s="96"/>
      <c r="FU310" s="96"/>
      <c r="FV310" s="96"/>
      <c r="FW310" s="96"/>
      <c r="FX310" s="96"/>
      <c r="FY310" s="96"/>
      <c r="FZ310" s="96"/>
      <c r="GA310" s="96"/>
      <c r="GB310" s="96"/>
      <c r="GC310" s="96"/>
      <c r="GD310" s="96"/>
      <c r="GE310" s="96"/>
      <c r="GF310" s="96"/>
      <c r="GG310" s="96"/>
      <c r="GH310" s="96"/>
      <c r="GI310" s="96"/>
      <c r="GJ310" s="96"/>
      <c r="GK310" s="96"/>
      <c r="GL310" s="96"/>
      <c r="GM310" s="96"/>
      <c r="GN310" s="96"/>
      <c r="GO310" s="96"/>
      <c r="GP310" s="96"/>
      <c r="GQ310" s="96"/>
      <c r="GR310" s="96"/>
      <c r="GS310" s="96"/>
      <c r="GT310" s="96"/>
      <c r="GU310" s="96"/>
      <c r="GV310" s="96"/>
      <c r="GW310" s="96"/>
      <c r="GX310" s="96"/>
      <c r="GY310" s="96"/>
      <c r="GZ310" s="96"/>
      <c r="HA310" s="96"/>
      <c r="HB310" s="96"/>
      <c r="HC310" s="96"/>
      <c r="HD310" s="96"/>
      <c r="HE310" s="96"/>
      <c r="HF310" s="96"/>
      <c r="HG310" s="96"/>
      <c r="HH310" s="96"/>
      <c r="HI310" s="96"/>
      <c r="HJ310" s="96"/>
      <c r="HK310" s="96"/>
      <c r="HL310" s="96"/>
      <c r="HM310" s="96"/>
      <c r="HN310" s="96"/>
      <c r="HO310" s="96"/>
      <c r="HP310" s="96"/>
      <c r="HQ310" s="96"/>
      <c r="HR310" s="96"/>
      <c r="HS310" s="96"/>
      <c r="HT310" s="96"/>
      <c r="HU310" s="96"/>
      <c r="HV310" s="96"/>
      <c r="HW310" s="96"/>
      <c r="HX310" s="96"/>
      <c r="HY310" s="96"/>
      <c r="HZ310" s="96"/>
      <c r="IA310" s="96"/>
      <c r="IB310" s="96"/>
      <c r="IC310" s="96"/>
      <c r="ID310" s="96"/>
      <c r="IE310" s="96"/>
      <c r="IF310" s="96"/>
      <c r="IG310" s="96"/>
      <c r="IH310" s="96"/>
      <c r="II310" s="96"/>
      <c r="IJ310" s="96"/>
      <c r="IK310" s="96"/>
      <c r="IL310" s="96"/>
      <c r="IM310" s="96"/>
      <c r="IN310" s="96"/>
      <c r="IO310" s="96"/>
      <c r="IP310" s="96"/>
      <c r="IQ310" s="96"/>
      <c r="IR310" s="96"/>
      <c r="IS310" s="96"/>
      <c r="IT310" s="96"/>
      <c r="IU310" s="96"/>
      <c r="IV310" s="96"/>
    </row>
    <row r="311" spans="1:256" customFormat="1" ht="15.75" customHeight="1">
      <c r="A311" s="206" t="s">
        <v>363</v>
      </c>
      <c r="B311" s="127" t="s">
        <v>744</v>
      </c>
      <c r="C311" s="127" t="s">
        <v>919</v>
      </c>
      <c r="D311" s="116" t="s">
        <v>2</v>
      </c>
      <c r="E311" s="116"/>
      <c r="F311" s="96" t="str">
        <f t="shared" si="34"/>
        <v>う１５</v>
      </c>
      <c r="G311" s="96" t="str">
        <f t="shared" si="35"/>
        <v>松本啓吾</v>
      </c>
      <c r="H311" s="116" t="s">
        <v>523</v>
      </c>
      <c r="I311" s="105" t="s">
        <v>231</v>
      </c>
      <c r="J311" s="221">
        <v>1981</v>
      </c>
      <c r="K311" s="103">
        <f t="shared" si="36"/>
        <v>42</v>
      </c>
      <c r="L311" s="96" t="str">
        <f t="shared" si="37"/>
        <v>OK</v>
      </c>
      <c r="M311" s="96" t="s">
        <v>400</v>
      </c>
    </row>
    <row r="312" spans="1:256" customFormat="1" ht="12.75" customHeight="1">
      <c r="A312" s="206" t="s">
        <v>365</v>
      </c>
      <c r="B312" s="215" t="s">
        <v>500</v>
      </c>
      <c r="C312" s="215" t="s">
        <v>537</v>
      </c>
      <c r="D312" s="116" t="s">
        <v>2</v>
      </c>
      <c r="E312" s="116"/>
      <c r="F312" s="96" t="str">
        <f t="shared" si="34"/>
        <v>う１６</v>
      </c>
      <c r="G312" s="96" t="str">
        <f t="shared" si="35"/>
        <v>山本昌紀</v>
      </c>
      <c r="H312" s="116" t="s">
        <v>523</v>
      </c>
      <c r="I312" s="105" t="s">
        <v>231</v>
      </c>
      <c r="J312" s="217">
        <v>1970</v>
      </c>
      <c r="K312" s="103">
        <f t="shared" si="36"/>
        <v>53</v>
      </c>
      <c r="L312" s="96" t="str">
        <f t="shared" si="37"/>
        <v>OK</v>
      </c>
      <c r="M312" s="127" t="s">
        <v>520</v>
      </c>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c r="CO312" s="96"/>
      <c r="CP312" s="96"/>
      <c r="CQ312" s="96"/>
      <c r="CR312" s="96"/>
      <c r="CS312" s="96"/>
      <c r="CT312" s="96"/>
      <c r="CU312" s="96"/>
      <c r="CV312" s="96"/>
      <c r="CW312" s="96"/>
      <c r="CX312" s="96"/>
      <c r="CY312" s="96"/>
      <c r="CZ312" s="96"/>
      <c r="DA312" s="96"/>
      <c r="DB312" s="96"/>
      <c r="DC312" s="96"/>
      <c r="DD312" s="96"/>
      <c r="DE312" s="96"/>
      <c r="DF312" s="96"/>
      <c r="DG312" s="96"/>
      <c r="DH312" s="96"/>
      <c r="DI312" s="96"/>
      <c r="DJ312" s="96"/>
      <c r="DK312" s="96"/>
      <c r="DL312" s="96"/>
      <c r="DM312" s="96"/>
      <c r="DN312" s="96"/>
      <c r="DO312" s="96"/>
      <c r="DP312" s="96"/>
      <c r="DQ312" s="96"/>
      <c r="DR312" s="96"/>
      <c r="DS312" s="96"/>
      <c r="DT312" s="96"/>
      <c r="DU312" s="96"/>
      <c r="DV312" s="96"/>
      <c r="DW312" s="96"/>
      <c r="DX312" s="96"/>
      <c r="DY312" s="96"/>
      <c r="DZ312" s="96"/>
      <c r="EA312" s="96"/>
      <c r="EB312" s="96"/>
      <c r="EC312" s="96"/>
      <c r="ED312" s="96"/>
      <c r="EE312" s="96"/>
      <c r="EF312" s="96"/>
      <c r="EG312" s="96"/>
      <c r="EH312" s="96"/>
      <c r="EI312" s="96"/>
      <c r="EJ312" s="96"/>
      <c r="EK312" s="96"/>
      <c r="EL312" s="96"/>
      <c r="EM312" s="96"/>
      <c r="EN312" s="96"/>
      <c r="EO312" s="96"/>
      <c r="EP312" s="96"/>
      <c r="EQ312" s="96"/>
      <c r="ER312" s="96"/>
      <c r="ES312" s="96"/>
      <c r="ET312" s="96"/>
      <c r="EU312" s="96"/>
      <c r="EV312" s="96"/>
      <c r="EW312" s="96"/>
      <c r="EX312" s="96"/>
      <c r="EY312" s="96"/>
      <c r="EZ312" s="96"/>
      <c r="FA312" s="96"/>
      <c r="FB312" s="96"/>
      <c r="FC312" s="96"/>
      <c r="FD312" s="96"/>
      <c r="FE312" s="96"/>
      <c r="FF312" s="96"/>
      <c r="FG312" s="96"/>
      <c r="FH312" s="96"/>
      <c r="FI312" s="96"/>
      <c r="FJ312" s="96"/>
      <c r="FK312" s="96"/>
      <c r="FL312" s="96"/>
      <c r="FM312" s="96"/>
      <c r="FN312" s="96"/>
      <c r="FO312" s="96"/>
      <c r="FP312" s="96"/>
      <c r="FQ312" s="96"/>
      <c r="FR312" s="96"/>
      <c r="FS312" s="96"/>
      <c r="FT312" s="96"/>
      <c r="FU312" s="96"/>
      <c r="FV312" s="96"/>
      <c r="FW312" s="96"/>
      <c r="FX312" s="96"/>
      <c r="FY312" s="96"/>
      <c r="FZ312" s="96"/>
      <c r="GA312" s="96"/>
      <c r="GB312" s="96"/>
      <c r="GC312" s="96"/>
      <c r="GD312" s="96"/>
      <c r="GE312" s="96"/>
      <c r="GF312" s="96"/>
      <c r="GG312" s="96"/>
      <c r="GH312" s="96"/>
      <c r="GI312" s="96"/>
      <c r="GJ312" s="96"/>
      <c r="GK312" s="96"/>
      <c r="GL312" s="96"/>
      <c r="GM312" s="96"/>
      <c r="GN312" s="96"/>
      <c r="GO312" s="96"/>
      <c r="GP312" s="96"/>
      <c r="GQ312" s="96"/>
      <c r="GR312" s="96"/>
      <c r="GS312" s="96"/>
      <c r="GT312" s="96"/>
      <c r="GU312" s="96"/>
      <c r="GV312" s="96"/>
      <c r="GW312" s="96"/>
      <c r="GX312" s="96"/>
      <c r="GY312" s="96"/>
      <c r="GZ312" s="96"/>
      <c r="HA312" s="96"/>
      <c r="HB312" s="96"/>
      <c r="HC312" s="96"/>
      <c r="HD312" s="96"/>
      <c r="HE312" s="96"/>
      <c r="HF312" s="96"/>
      <c r="HG312" s="96"/>
      <c r="HH312" s="96"/>
      <c r="HI312" s="96"/>
      <c r="HJ312" s="96"/>
      <c r="HK312" s="96"/>
      <c r="HL312" s="96"/>
      <c r="HM312" s="96"/>
      <c r="HN312" s="96"/>
      <c r="HO312" s="96"/>
      <c r="HP312" s="96"/>
      <c r="HQ312" s="96"/>
      <c r="HR312" s="96"/>
      <c r="HS312" s="96"/>
      <c r="HT312" s="96"/>
      <c r="HU312" s="96"/>
      <c r="HV312" s="96"/>
      <c r="HW312" s="96"/>
      <c r="HX312" s="96"/>
      <c r="HY312" s="96"/>
      <c r="HZ312" s="96"/>
      <c r="IA312" s="96"/>
      <c r="IB312" s="96"/>
      <c r="IC312" s="96"/>
      <c r="ID312" s="96"/>
      <c r="IE312" s="96"/>
      <c r="IF312" s="96"/>
      <c r="IG312" s="96"/>
      <c r="IH312" s="96"/>
      <c r="II312" s="96"/>
      <c r="IJ312" s="96"/>
      <c r="IK312" s="96"/>
      <c r="IL312" s="96"/>
      <c r="IM312" s="96"/>
      <c r="IN312" s="96"/>
      <c r="IO312" s="96"/>
      <c r="IP312" s="96"/>
      <c r="IQ312" s="96"/>
      <c r="IR312" s="96"/>
      <c r="IS312" s="96"/>
      <c r="IT312" s="96"/>
      <c r="IU312" s="96"/>
      <c r="IV312" s="96"/>
    </row>
    <row r="313" spans="1:256" customFormat="1" ht="12.75" customHeight="1">
      <c r="A313" s="206" t="s">
        <v>366</v>
      </c>
      <c r="B313" s="215" t="s">
        <v>500</v>
      </c>
      <c r="C313" s="215" t="s">
        <v>538</v>
      </c>
      <c r="D313" s="116" t="s">
        <v>2</v>
      </c>
      <c r="E313" s="116"/>
      <c r="F313" s="96" t="str">
        <f t="shared" si="34"/>
        <v>う１７</v>
      </c>
      <c r="G313" s="96" t="str">
        <f t="shared" si="35"/>
        <v>山本浩之</v>
      </c>
      <c r="H313" s="116" t="s">
        <v>523</v>
      </c>
      <c r="I313" s="105" t="s">
        <v>231</v>
      </c>
      <c r="J313" s="214">
        <v>1967</v>
      </c>
      <c r="K313" s="103">
        <f t="shared" si="36"/>
        <v>56</v>
      </c>
      <c r="L313" s="96" t="str">
        <f t="shared" si="37"/>
        <v>OK</v>
      </c>
      <c r="M313" s="224" t="s">
        <v>520</v>
      </c>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c r="DH313" s="96"/>
      <c r="DI313" s="96"/>
      <c r="DJ313" s="96"/>
      <c r="DK313" s="96"/>
      <c r="DL313" s="96"/>
      <c r="DM313" s="96"/>
      <c r="DN313" s="96"/>
      <c r="DO313" s="96"/>
      <c r="DP313" s="96"/>
      <c r="DQ313" s="96"/>
      <c r="DR313" s="96"/>
      <c r="DS313" s="96"/>
      <c r="DT313" s="96"/>
      <c r="DU313" s="96"/>
      <c r="DV313" s="96"/>
      <c r="DW313" s="96"/>
      <c r="DX313" s="96"/>
      <c r="DY313" s="96"/>
      <c r="DZ313" s="96"/>
      <c r="EA313" s="96"/>
      <c r="EB313" s="96"/>
      <c r="EC313" s="96"/>
      <c r="ED313" s="96"/>
      <c r="EE313" s="96"/>
      <c r="EF313" s="96"/>
      <c r="EG313" s="96"/>
      <c r="EH313" s="96"/>
      <c r="EI313" s="96"/>
      <c r="EJ313" s="96"/>
      <c r="EK313" s="96"/>
      <c r="EL313" s="96"/>
      <c r="EM313" s="96"/>
      <c r="EN313" s="96"/>
      <c r="EO313" s="96"/>
      <c r="EP313" s="96"/>
      <c r="EQ313" s="96"/>
      <c r="ER313" s="96"/>
      <c r="ES313" s="96"/>
      <c r="ET313" s="96"/>
      <c r="EU313" s="96"/>
      <c r="EV313" s="96"/>
      <c r="EW313" s="96"/>
      <c r="EX313" s="96"/>
      <c r="EY313" s="96"/>
      <c r="EZ313" s="96"/>
      <c r="FA313" s="96"/>
      <c r="FB313" s="96"/>
      <c r="FC313" s="96"/>
      <c r="FD313" s="96"/>
      <c r="FE313" s="96"/>
      <c r="FF313" s="96"/>
      <c r="FG313" s="96"/>
      <c r="FH313" s="96"/>
      <c r="FI313" s="96"/>
      <c r="FJ313" s="96"/>
      <c r="FK313" s="96"/>
      <c r="FL313" s="96"/>
      <c r="FM313" s="96"/>
      <c r="FN313" s="96"/>
      <c r="FO313" s="96"/>
      <c r="FP313" s="96"/>
      <c r="FQ313" s="96"/>
      <c r="FR313" s="96"/>
      <c r="FS313" s="96"/>
      <c r="FT313" s="96"/>
      <c r="FU313" s="96"/>
      <c r="FV313" s="96"/>
      <c r="FW313" s="96"/>
      <c r="FX313" s="96"/>
      <c r="FY313" s="96"/>
      <c r="FZ313" s="96"/>
      <c r="GA313" s="96"/>
      <c r="GB313" s="96"/>
      <c r="GC313" s="96"/>
      <c r="GD313" s="96"/>
      <c r="GE313" s="96"/>
      <c r="GF313" s="96"/>
      <c r="GG313" s="96"/>
      <c r="GH313" s="96"/>
      <c r="GI313" s="96"/>
      <c r="GJ313" s="96"/>
      <c r="GK313" s="96"/>
      <c r="GL313" s="96"/>
      <c r="GM313" s="96"/>
      <c r="GN313" s="96"/>
      <c r="GO313" s="96"/>
      <c r="GP313" s="96"/>
      <c r="GQ313" s="96"/>
      <c r="GR313" s="96"/>
      <c r="GS313" s="96"/>
      <c r="GT313" s="96"/>
      <c r="GU313" s="96"/>
      <c r="GV313" s="96"/>
      <c r="GW313" s="96"/>
      <c r="GX313" s="96"/>
      <c r="GY313" s="96"/>
      <c r="GZ313" s="96"/>
      <c r="HA313" s="96"/>
      <c r="HB313" s="96"/>
      <c r="HC313" s="96"/>
      <c r="HD313" s="96"/>
      <c r="HE313" s="96"/>
      <c r="HF313" s="96"/>
      <c r="HG313" s="96"/>
      <c r="HH313" s="96"/>
      <c r="HI313" s="96"/>
      <c r="HJ313" s="96"/>
      <c r="HK313" s="96"/>
      <c r="HL313" s="96"/>
      <c r="HM313" s="96"/>
      <c r="HN313" s="96"/>
      <c r="HO313" s="96"/>
      <c r="HP313" s="96"/>
      <c r="HQ313" s="96"/>
      <c r="HR313" s="96"/>
      <c r="HS313" s="96"/>
      <c r="HT313" s="96"/>
      <c r="HU313" s="96"/>
      <c r="HV313" s="96"/>
      <c r="HW313" s="96"/>
      <c r="HX313" s="96"/>
      <c r="HY313" s="96"/>
      <c r="HZ313" s="96"/>
      <c r="IA313" s="96"/>
      <c r="IB313" s="96"/>
      <c r="IC313" s="96"/>
      <c r="ID313" s="96"/>
      <c r="IE313" s="96"/>
      <c r="IF313" s="96"/>
      <c r="IG313" s="96"/>
      <c r="IH313" s="96"/>
      <c r="II313" s="96"/>
      <c r="IJ313" s="96"/>
      <c r="IK313" s="96"/>
      <c r="IL313" s="96"/>
      <c r="IM313" s="96"/>
      <c r="IN313" s="96"/>
      <c r="IO313" s="96"/>
      <c r="IP313" s="96"/>
      <c r="IQ313" s="96"/>
      <c r="IR313" s="96"/>
      <c r="IS313" s="96"/>
      <c r="IT313" s="96"/>
      <c r="IU313" s="96"/>
      <c r="IV313" s="96"/>
    </row>
    <row r="314" spans="1:256" customFormat="1" ht="12.75" customHeight="1">
      <c r="A314" s="206" t="s">
        <v>367</v>
      </c>
      <c r="B314" s="219" t="s">
        <v>499</v>
      </c>
      <c r="C314" s="219" t="s">
        <v>674</v>
      </c>
      <c r="D314" s="116" t="s">
        <v>2</v>
      </c>
      <c r="E314" s="116"/>
      <c r="F314" s="96" t="str">
        <f t="shared" si="34"/>
        <v>う１８</v>
      </c>
      <c r="G314" s="96" t="str">
        <f t="shared" si="35"/>
        <v>吉村淳</v>
      </c>
      <c r="H314" s="116" t="s">
        <v>523</v>
      </c>
      <c r="I314" s="105" t="s">
        <v>231</v>
      </c>
      <c r="J314" s="214">
        <v>1976</v>
      </c>
      <c r="K314" s="103">
        <f t="shared" si="36"/>
        <v>47</v>
      </c>
      <c r="L314" s="96" t="str">
        <f t="shared" si="37"/>
        <v>OK</v>
      </c>
      <c r="M314" s="224" t="s">
        <v>481</v>
      </c>
      <c r="N314" s="154"/>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c r="CO314" s="96"/>
      <c r="CP314" s="96"/>
      <c r="CQ314" s="96"/>
      <c r="CR314" s="96"/>
      <c r="CS314" s="96"/>
      <c r="CT314" s="96"/>
      <c r="CU314" s="96"/>
      <c r="CV314" s="96"/>
      <c r="CW314" s="96"/>
      <c r="CX314" s="96"/>
      <c r="CY314" s="96"/>
      <c r="CZ314" s="96"/>
      <c r="DA314" s="96"/>
      <c r="DB314" s="96"/>
      <c r="DC314" s="96"/>
      <c r="DD314" s="96"/>
      <c r="DE314" s="96"/>
      <c r="DF314" s="96"/>
      <c r="DG314" s="96"/>
      <c r="DH314" s="96"/>
      <c r="DI314" s="96"/>
      <c r="DJ314" s="96"/>
      <c r="DK314" s="96"/>
      <c r="DL314" s="96"/>
      <c r="DM314" s="96"/>
      <c r="DN314" s="96"/>
      <c r="DO314" s="96"/>
      <c r="DP314" s="96"/>
      <c r="DQ314" s="96"/>
      <c r="DR314" s="96"/>
      <c r="DS314" s="96"/>
      <c r="DT314" s="96"/>
      <c r="DU314" s="96"/>
      <c r="DV314" s="96"/>
      <c r="DW314" s="96"/>
      <c r="DX314" s="96"/>
      <c r="DY314" s="96"/>
      <c r="DZ314" s="96"/>
      <c r="EA314" s="96"/>
      <c r="EB314" s="96"/>
      <c r="EC314" s="96"/>
      <c r="ED314" s="96"/>
      <c r="EE314" s="96"/>
      <c r="EF314" s="96"/>
      <c r="EG314" s="96"/>
      <c r="EH314" s="96"/>
      <c r="EI314" s="96"/>
      <c r="EJ314" s="96"/>
      <c r="EK314" s="96"/>
      <c r="EL314" s="96"/>
      <c r="EM314" s="96"/>
      <c r="EN314" s="96"/>
      <c r="EO314" s="96"/>
      <c r="EP314" s="96"/>
      <c r="EQ314" s="96"/>
      <c r="ER314" s="96"/>
      <c r="ES314" s="96"/>
      <c r="ET314" s="96"/>
      <c r="EU314" s="96"/>
      <c r="EV314" s="96"/>
      <c r="EW314" s="96"/>
      <c r="EX314" s="96"/>
      <c r="EY314" s="96"/>
      <c r="EZ314" s="96"/>
      <c r="FA314" s="96"/>
      <c r="FB314" s="96"/>
      <c r="FC314" s="96"/>
      <c r="FD314" s="96"/>
      <c r="FE314" s="96"/>
      <c r="FF314" s="96"/>
      <c r="FG314" s="96"/>
      <c r="FH314" s="96"/>
      <c r="FI314" s="96"/>
      <c r="FJ314" s="96"/>
      <c r="FK314" s="96"/>
      <c r="FL314" s="96"/>
      <c r="FM314" s="96"/>
      <c r="FN314" s="96"/>
      <c r="FO314" s="96"/>
      <c r="FP314" s="96"/>
      <c r="FQ314" s="96"/>
      <c r="FR314" s="96"/>
      <c r="FS314" s="96"/>
      <c r="FT314" s="96"/>
      <c r="FU314" s="96"/>
      <c r="FV314" s="96"/>
      <c r="FW314" s="96"/>
      <c r="FX314" s="96"/>
      <c r="FY314" s="96"/>
      <c r="FZ314" s="96"/>
      <c r="GA314" s="96"/>
      <c r="GB314" s="96"/>
      <c r="GC314" s="96"/>
      <c r="GD314" s="96"/>
      <c r="GE314" s="96"/>
      <c r="GF314" s="96"/>
      <c r="GG314" s="96"/>
      <c r="GH314" s="96"/>
      <c r="GI314" s="96"/>
      <c r="GJ314" s="96"/>
      <c r="GK314" s="96"/>
      <c r="GL314" s="96"/>
      <c r="GM314" s="96"/>
      <c r="GN314" s="96"/>
      <c r="GO314" s="96"/>
      <c r="GP314" s="96"/>
      <c r="GQ314" s="96"/>
      <c r="GR314" s="96"/>
      <c r="GS314" s="96"/>
      <c r="GT314" s="96"/>
      <c r="GU314" s="96"/>
      <c r="GV314" s="96"/>
      <c r="GW314" s="96"/>
      <c r="GX314" s="96"/>
      <c r="GY314" s="96"/>
      <c r="GZ314" s="96"/>
      <c r="HA314" s="96"/>
      <c r="HB314" s="96"/>
      <c r="HC314" s="96"/>
      <c r="HD314" s="96"/>
      <c r="HE314" s="96"/>
      <c r="HF314" s="96"/>
      <c r="HG314" s="96"/>
      <c r="HH314" s="96"/>
      <c r="HI314" s="96"/>
      <c r="HJ314" s="96"/>
      <c r="HK314" s="96"/>
      <c r="HL314" s="96"/>
      <c r="HM314" s="96"/>
      <c r="HN314" s="96"/>
      <c r="HO314" s="96"/>
      <c r="HP314" s="96"/>
      <c r="HQ314" s="96"/>
      <c r="HR314" s="96"/>
      <c r="HS314" s="96"/>
      <c r="HT314" s="96"/>
      <c r="HU314" s="96"/>
      <c r="HV314" s="96"/>
      <c r="HW314" s="96"/>
      <c r="HX314" s="96"/>
      <c r="HY314" s="96"/>
      <c r="HZ314" s="96"/>
      <c r="IA314" s="96"/>
      <c r="IB314" s="96"/>
      <c r="IC314" s="96"/>
      <c r="ID314" s="96"/>
      <c r="IE314" s="96"/>
      <c r="IF314" s="96"/>
      <c r="IG314" s="96"/>
      <c r="IH314" s="96"/>
      <c r="II314" s="96"/>
      <c r="IJ314" s="96"/>
      <c r="IK314" s="96"/>
      <c r="IL314" s="96"/>
      <c r="IM314" s="96"/>
      <c r="IN314" s="96"/>
      <c r="IO314" s="96"/>
      <c r="IP314" s="96"/>
      <c r="IQ314" s="96"/>
      <c r="IR314" s="96"/>
      <c r="IS314" s="96"/>
      <c r="IT314" s="96"/>
      <c r="IU314" s="96"/>
      <c r="IV314" s="96"/>
    </row>
    <row r="315" spans="1:256" customFormat="1" ht="14.25">
      <c r="A315" s="206" t="s">
        <v>368</v>
      </c>
      <c r="B315" s="207" t="s">
        <v>920</v>
      </c>
      <c r="C315" s="207" t="s">
        <v>921</v>
      </c>
      <c r="D315" s="116" t="s">
        <v>2</v>
      </c>
      <c r="E315" s="116"/>
      <c r="F315" s="96" t="str">
        <f t="shared" si="34"/>
        <v>う１９</v>
      </c>
      <c r="G315" s="96" t="str">
        <f t="shared" si="35"/>
        <v>脇野佳邦</v>
      </c>
      <c r="H315" s="116" t="s">
        <v>523</v>
      </c>
      <c r="I315" s="105" t="s">
        <v>231</v>
      </c>
      <c r="J315" s="214">
        <v>1973</v>
      </c>
      <c r="K315" s="103">
        <f t="shared" si="36"/>
        <v>50</v>
      </c>
      <c r="L315" s="96" t="str">
        <f t="shared" si="37"/>
        <v>OK</v>
      </c>
      <c r="M315" s="224" t="s">
        <v>461</v>
      </c>
      <c r="N315" s="154"/>
    </row>
    <row r="316" spans="1:256" customFormat="1" ht="14.25">
      <c r="A316" s="206" t="s">
        <v>369</v>
      </c>
      <c r="B316" s="207" t="s">
        <v>922</v>
      </c>
      <c r="C316" s="207" t="s">
        <v>1241</v>
      </c>
      <c r="D316" s="116" t="s">
        <v>2</v>
      </c>
      <c r="E316" s="116"/>
      <c r="F316" s="96" t="str">
        <f t="shared" si="34"/>
        <v>う２０</v>
      </c>
      <c r="G316" s="96" t="str">
        <f t="shared" si="35"/>
        <v>峰　祥靖</v>
      </c>
      <c r="H316" s="116" t="s">
        <v>523</v>
      </c>
      <c r="I316" s="105" t="s">
        <v>231</v>
      </c>
      <c r="J316" s="214">
        <v>1975</v>
      </c>
      <c r="K316" s="103">
        <f t="shared" si="36"/>
        <v>48</v>
      </c>
      <c r="L316" s="96" t="str">
        <f t="shared" si="37"/>
        <v>OK</v>
      </c>
      <c r="M316" s="224" t="s">
        <v>529</v>
      </c>
    </row>
    <row r="317" spans="1:256" customFormat="1" ht="14.25">
      <c r="A317" s="206" t="s">
        <v>370</v>
      </c>
      <c r="B317" s="222" t="s">
        <v>349</v>
      </c>
      <c r="C317" s="222" t="s">
        <v>350</v>
      </c>
      <c r="D317" s="116" t="s">
        <v>2</v>
      </c>
      <c r="E317" s="116"/>
      <c r="F317" s="96" t="str">
        <f t="shared" si="34"/>
        <v>う２１</v>
      </c>
      <c r="G317" s="96" t="str">
        <f t="shared" si="35"/>
        <v>野村良平</v>
      </c>
      <c r="H317" s="116" t="s">
        <v>523</v>
      </c>
      <c r="I317" s="105" t="s">
        <v>231</v>
      </c>
      <c r="J317" s="214">
        <v>1989</v>
      </c>
      <c r="K317" s="103">
        <f t="shared" si="36"/>
        <v>34</v>
      </c>
      <c r="L317" s="96" t="str">
        <f t="shared" si="37"/>
        <v>OK</v>
      </c>
      <c r="M317" s="224" t="s">
        <v>423</v>
      </c>
    </row>
    <row r="318" spans="1:256" customFormat="1" ht="14.25">
      <c r="A318" s="206" t="s">
        <v>371</v>
      </c>
      <c r="B318" s="207" t="s">
        <v>923</v>
      </c>
      <c r="C318" s="207" t="s">
        <v>924</v>
      </c>
      <c r="D318" s="116" t="s">
        <v>2</v>
      </c>
      <c r="E318" s="116"/>
      <c r="F318" s="96" t="str">
        <f t="shared" si="34"/>
        <v>う２２</v>
      </c>
      <c r="G318" s="96" t="str">
        <f t="shared" si="35"/>
        <v>利光龍司</v>
      </c>
      <c r="H318" s="116" t="s">
        <v>523</v>
      </c>
      <c r="I318" s="105" t="s">
        <v>231</v>
      </c>
      <c r="J318" s="214">
        <v>1972</v>
      </c>
      <c r="K318" s="103">
        <f t="shared" si="36"/>
        <v>51</v>
      </c>
      <c r="L318" s="96" t="str">
        <f t="shared" si="37"/>
        <v>OK</v>
      </c>
      <c r="M318" s="224" t="s">
        <v>481</v>
      </c>
    </row>
    <row r="319" spans="1:256" customFormat="1" ht="14.25">
      <c r="A319" s="206" t="s">
        <v>372</v>
      </c>
      <c r="B319" s="207" t="s">
        <v>735</v>
      </c>
      <c r="C319" s="207" t="s">
        <v>1242</v>
      </c>
      <c r="D319" s="116" t="s">
        <v>2</v>
      </c>
      <c r="E319" s="116"/>
      <c r="F319" s="96" t="str">
        <f t="shared" si="34"/>
        <v>う２３</v>
      </c>
      <c r="G319" s="96" t="str">
        <f t="shared" si="35"/>
        <v>坂田義記</v>
      </c>
      <c r="H319" s="116" t="s">
        <v>523</v>
      </c>
      <c r="I319" s="105" t="s">
        <v>231</v>
      </c>
      <c r="J319" s="214">
        <v>1988</v>
      </c>
      <c r="K319" s="103">
        <f t="shared" si="36"/>
        <v>35</v>
      </c>
      <c r="L319" s="96" t="str">
        <f t="shared" si="37"/>
        <v>OK</v>
      </c>
      <c r="M319" s="224" t="s">
        <v>459</v>
      </c>
    </row>
    <row r="320" spans="1:256" ht="14.25">
      <c r="A320" s="206" t="s">
        <v>373</v>
      </c>
      <c r="B320" s="232" t="s">
        <v>458</v>
      </c>
      <c r="C320" s="232" t="s">
        <v>1243</v>
      </c>
      <c r="D320" s="116" t="s">
        <v>2</v>
      </c>
      <c r="E320" s="116"/>
      <c r="F320" s="96" t="str">
        <f t="shared" si="34"/>
        <v>う２４</v>
      </c>
      <c r="G320" s="96" t="str">
        <f t="shared" si="35"/>
        <v>伊吹邦子</v>
      </c>
      <c r="H320" s="116" t="s">
        <v>523</v>
      </c>
      <c r="I320" s="96" t="s">
        <v>420</v>
      </c>
      <c r="J320" s="210">
        <v>1969</v>
      </c>
      <c r="K320" s="103">
        <f t="shared" si="36"/>
        <v>54</v>
      </c>
      <c r="L320" s="96" t="str">
        <f t="shared" si="37"/>
        <v>OK</v>
      </c>
      <c r="M320" s="209" t="s">
        <v>400</v>
      </c>
      <c r="N320" s="96"/>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127" customFormat="1" ht="14.25">
      <c r="A321" s="206" t="s">
        <v>374</v>
      </c>
      <c r="B321" s="225" t="s">
        <v>541</v>
      </c>
      <c r="C321" s="226" t="s">
        <v>542</v>
      </c>
      <c r="D321" s="116" t="s">
        <v>2</v>
      </c>
      <c r="E321" s="116"/>
      <c r="F321" s="96" t="str">
        <f t="shared" si="34"/>
        <v>う２５</v>
      </c>
      <c r="G321" s="96" t="str">
        <f t="shared" si="35"/>
        <v>植垣貴美子</v>
      </c>
      <c r="H321" s="116" t="s">
        <v>523</v>
      </c>
      <c r="I321" s="116" t="s">
        <v>420</v>
      </c>
      <c r="J321" s="216">
        <v>1965</v>
      </c>
      <c r="K321" s="103">
        <f t="shared" si="36"/>
        <v>58</v>
      </c>
      <c r="L321" s="96" t="str">
        <f t="shared" si="37"/>
        <v>OK</v>
      </c>
      <c r="M321" s="129" t="s">
        <v>462</v>
      </c>
      <c r="N321" s="96"/>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127" customFormat="1" ht="14.25">
      <c r="A322" s="206" t="s">
        <v>375</v>
      </c>
      <c r="B322" s="132" t="s">
        <v>925</v>
      </c>
      <c r="C322" s="132" t="s">
        <v>926</v>
      </c>
      <c r="D322" s="116" t="s">
        <v>2</v>
      </c>
      <c r="E322" s="116"/>
      <c r="F322" s="96" t="str">
        <f t="shared" si="34"/>
        <v>う２６</v>
      </c>
      <c r="G322" s="96" t="str">
        <f t="shared" si="35"/>
        <v>牛道心</v>
      </c>
      <c r="H322" s="116" t="s">
        <v>523</v>
      </c>
      <c r="I322" s="96" t="s">
        <v>420</v>
      </c>
      <c r="J322" s="217">
        <v>1978</v>
      </c>
      <c r="K322" s="103">
        <f t="shared" si="36"/>
        <v>45</v>
      </c>
      <c r="L322" s="96" t="str">
        <f t="shared" si="37"/>
        <v>OK</v>
      </c>
      <c r="M322" s="127" t="s">
        <v>436</v>
      </c>
      <c r="N322" s="96"/>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127" customFormat="1">
      <c r="A323" s="206" t="s">
        <v>376</v>
      </c>
      <c r="B323" s="132" t="s">
        <v>508</v>
      </c>
      <c r="C323" s="132" t="s">
        <v>651</v>
      </c>
      <c r="D323" s="116" t="s">
        <v>2</v>
      </c>
      <c r="E323" s="116"/>
      <c r="F323" s="96" t="str">
        <f t="shared" si="34"/>
        <v>う２７</v>
      </c>
      <c r="G323" s="96" t="str">
        <f t="shared" si="35"/>
        <v>梅田陽子</v>
      </c>
      <c r="H323" s="116" t="s">
        <v>523</v>
      </c>
      <c r="I323" s="96" t="s">
        <v>420</v>
      </c>
      <c r="J323" s="208">
        <v>1969</v>
      </c>
      <c r="K323" s="103">
        <f t="shared" si="36"/>
        <v>54</v>
      </c>
      <c r="L323" s="96" t="str">
        <f t="shared" si="37"/>
        <v>OK</v>
      </c>
      <c r="M323" s="209" t="s">
        <v>469</v>
      </c>
      <c r="N323" s="96"/>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127" customFormat="1" ht="14.25">
      <c r="A324" s="206" t="s">
        <v>377</v>
      </c>
      <c r="B324" s="132" t="s">
        <v>802</v>
      </c>
      <c r="C324" s="132" t="s">
        <v>906</v>
      </c>
      <c r="D324" s="116" t="s">
        <v>2</v>
      </c>
      <c r="E324" s="116"/>
      <c r="F324" s="96" t="str">
        <f t="shared" si="34"/>
        <v>う２８</v>
      </c>
      <c r="G324" s="96" t="str">
        <f t="shared" si="35"/>
        <v>垣内美香</v>
      </c>
      <c r="H324" s="116" t="s">
        <v>523</v>
      </c>
      <c r="I324" s="96" t="s">
        <v>420</v>
      </c>
      <c r="J324" s="210">
        <v>1968</v>
      </c>
      <c r="K324" s="103">
        <f t="shared" si="36"/>
        <v>55</v>
      </c>
      <c r="L324" s="96" t="str">
        <f t="shared" si="37"/>
        <v>OK</v>
      </c>
      <c r="M324" s="129" t="s">
        <v>461</v>
      </c>
      <c r="N324" s="96"/>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127" customFormat="1" ht="14.25">
      <c r="A325" s="206" t="s">
        <v>378</v>
      </c>
      <c r="B325" s="108" t="s">
        <v>517</v>
      </c>
      <c r="C325" s="108" t="s">
        <v>927</v>
      </c>
      <c r="D325" s="116" t="s">
        <v>2</v>
      </c>
      <c r="E325" s="116"/>
      <c r="F325" s="96" t="str">
        <f t="shared" si="34"/>
        <v>う２９</v>
      </c>
      <c r="G325" s="96" t="str">
        <f t="shared" si="35"/>
        <v>谷口美佳</v>
      </c>
      <c r="H325" s="116" t="s">
        <v>523</v>
      </c>
      <c r="I325" s="96" t="s">
        <v>420</v>
      </c>
      <c r="J325" s="210">
        <v>1972</v>
      </c>
      <c r="K325" s="103">
        <f t="shared" si="36"/>
        <v>51</v>
      </c>
      <c r="L325" s="96" t="str">
        <f t="shared" si="37"/>
        <v>OK</v>
      </c>
      <c r="M325" s="209" t="s">
        <v>529</v>
      </c>
      <c r="N325" s="96"/>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127" customFormat="1" ht="14.25">
      <c r="A326" s="206" t="s">
        <v>379</v>
      </c>
      <c r="B326" s="228" t="s">
        <v>675</v>
      </c>
      <c r="C326" s="228" t="s">
        <v>543</v>
      </c>
      <c r="D326" s="116" t="s">
        <v>2</v>
      </c>
      <c r="E326" s="116"/>
      <c r="F326" s="96" t="str">
        <f t="shared" si="34"/>
        <v>う３０</v>
      </c>
      <c r="G326" s="96" t="str">
        <f t="shared" si="35"/>
        <v>辻佳子</v>
      </c>
      <c r="H326" s="116" t="s">
        <v>523</v>
      </c>
      <c r="I326" s="96" t="s">
        <v>420</v>
      </c>
      <c r="J326" s="223">
        <v>1973</v>
      </c>
      <c r="K326" s="103">
        <f t="shared" si="36"/>
        <v>50</v>
      </c>
      <c r="L326" s="96" t="str">
        <f t="shared" si="37"/>
        <v>OK</v>
      </c>
      <c r="M326" s="224" t="s">
        <v>400</v>
      </c>
      <c r="N326" s="123"/>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127" customFormat="1" ht="14.25">
      <c r="A327" s="206" t="s">
        <v>380</v>
      </c>
      <c r="B327" s="132" t="s">
        <v>928</v>
      </c>
      <c r="C327" s="132" t="s">
        <v>439</v>
      </c>
      <c r="D327" s="116" t="s">
        <v>2</v>
      </c>
      <c r="E327" s="116"/>
      <c r="F327" s="96" t="str">
        <f t="shared" si="34"/>
        <v>う３１</v>
      </c>
      <c r="G327" s="96" t="str">
        <f t="shared" si="35"/>
        <v>苗村直子</v>
      </c>
      <c r="H327" s="116" t="s">
        <v>523</v>
      </c>
      <c r="I327" s="96" t="s">
        <v>420</v>
      </c>
      <c r="J327" s="223">
        <v>1974</v>
      </c>
      <c r="K327" s="103">
        <f t="shared" si="36"/>
        <v>49</v>
      </c>
      <c r="L327" s="96" t="str">
        <f t="shared" si="37"/>
        <v>OK</v>
      </c>
      <c r="M327" s="224" t="s">
        <v>1092</v>
      </c>
      <c r="N327" s="123"/>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127" customFormat="1" ht="14.25">
      <c r="A328" s="206" t="s">
        <v>381</v>
      </c>
      <c r="B328" s="132" t="s">
        <v>929</v>
      </c>
      <c r="C328" s="132" t="s">
        <v>930</v>
      </c>
      <c r="D328" s="116" t="s">
        <v>2</v>
      </c>
      <c r="E328" s="116"/>
      <c r="F328" s="96" t="str">
        <f t="shared" si="34"/>
        <v>う３２</v>
      </c>
      <c r="G328" s="96" t="str">
        <f t="shared" si="35"/>
        <v>永松貴子</v>
      </c>
      <c r="H328" s="116" t="s">
        <v>523</v>
      </c>
      <c r="I328" s="96" t="s">
        <v>420</v>
      </c>
      <c r="J328" s="223">
        <v>1962</v>
      </c>
      <c r="K328" s="103">
        <f t="shared" si="36"/>
        <v>61</v>
      </c>
      <c r="L328" s="96" t="str">
        <f t="shared" si="37"/>
        <v>OK</v>
      </c>
      <c r="M328" s="224" t="s">
        <v>400</v>
      </c>
      <c r="N328" s="123"/>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127" customFormat="1" ht="14.25">
      <c r="A329" s="206" t="s">
        <v>382</v>
      </c>
      <c r="B329" s="229" t="s">
        <v>544</v>
      </c>
      <c r="C329" s="229" t="s">
        <v>545</v>
      </c>
      <c r="D329" s="116" t="s">
        <v>2</v>
      </c>
      <c r="E329" s="116"/>
      <c r="F329" s="96" t="str">
        <f t="shared" si="34"/>
        <v>う３３</v>
      </c>
      <c r="G329" s="96" t="str">
        <f t="shared" si="35"/>
        <v>西崎友香</v>
      </c>
      <c r="H329" s="116" t="s">
        <v>523</v>
      </c>
      <c r="I329" s="96" t="s">
        <v>420</v>
      </c>
      <c r="J329" s="214">
        <v>1980</v>
      </c>
      <c r="K329" s="103">
        <f t="shared" si="36"/>
        <v>43</v>
      </c>
      <c r="L329" s="96" t="str">
        <f t="shared" si="37"/>
        <v>OK</v>
      </c>
      <c r="M329" s="224" t="s">
        <v>400</v>
      </c>
      <c r="N329"/>
    </row>
    <row r="330" spans="1:256" s="127" customFormat="1" ht="14.25">
      <c r="A330" s="206" t="s">
        <v>383</v>
      </c>
      <c r="B330" s="132" t="s">
        <v>931</v>
      </c>
      <c r="C330" s="132" t="s">
        <v>932</v>
      </c>
      <c r="D330" s="116" t="s">
        <v>2</v>
      </c>
      <c r="E330" s="116"/>
      <c r="F330" s="96" t="str">
        <f t="shared" si="34"/>
        <v>う３４</v>
      </c>
      <c r="G330" s="96" t="str">
        <f t="shared" si="35"/>
        <v>藤田博美</v>
      </c>
      <c r="H330" s="116" t="s">
        <v>523</v>
      </c>
      <c r="I330" s="96" t="s">
        <v>420</v>
      </c>
      <c r="J330" s="227">
        <v>1970</v>
      </c>
      <c r="K330" s="103">
        <f t="shared" si="36"/>
        <v>53</v>
      </c>
      <c r="L330" s="96" t="str">
        <f t="shared" si="37"/>
        <v>OK</v>
      </c>
      <c r="M330" s="224" t="s">
        <v>232</v>
      </c>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127" customFormat="1" ht="14.25">
      <c r="A331" s="206" t="s">
        <v>384</v>
      </c>
      <c r="B331" s="230" t="s">
        <v>676</v>
      </c>
      <c r="C331" s="230" t="s">
        <v>677</v>
      </c>
      <c r="D331" s="116" t="s">
        <v>2</v>
      </c>
      <c r="E331" s="116"/>
      <c r="F331" s="96" t="str">
        <f t="shared" si="34"/>
        <v>う３５</v>
      </c>
      <c r="G331" s="96" t="str">
        <f t="shared" si="35"/>
        <v>藤村加代子</v>
      </c>
      <c r="H331" s="116" t="s">
        <v>523</v>
      </c>
      <c r="I331" s="96" t="s">
        <v>420</v>
      </c>
      <c r="J331" s="216">
        <v>1963</v>
      </c>
      <c r="K331" s="103">
        <f t="shared" si="36"/>
        <v>60</v>
      </c>
      <c r="L331" s="96" t="str">
        <f t="shared" si="37"/>
        <v>OK</v>
      </c>
      <c r="M331" s="129" t="s">
        <v>400</v>
      </c>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127" customFormat="1" ht="14.25">
      <c r="A332" s="206" t="s">
        <v>385</v>
      </c>
      <c r="B332" s="132" t="s">
        <v>1244</v>
      </c>
      <c r="C332" s="132" t="s">
        <v>1245</v>
      </c>
      <c r="D332" s="116" t="s">
        <v>2</v>
      </c>
      <c r="E332" s="116"/>
      <c r="F332" s="96" t="str">
        <f t="shared" si="34"/>
        <v>う３６</v>
      </c>
      <c r="G332" s="96" t="str">
        <f t="shared" si="35"/>
        <v>藤原泰子</v>
      </c>
      <c r="H332" s="116" t="s">
        <v>523</v>
      </c>
      <c r="I332" s="96" t="s">
        <v>420</v>
      </c>
      <c r="J332" s="217">
        <v>1965</v>
      </c>
      <c r="K332" s="103">
        <f t="shared" si="36"/>
        <v>58</v>
      </c>
      <c r="L332" s="96" t="str">
        <f t="shared" si="37"/>
        <v>OK</v>
      </c>
      <c r="M332" s="224" t="s">
        <v>459</v>
      </c>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127" customFormat="1" ht="14.25">
      <c r="A333" s="206" t="s">
        <v>386</v>
      </c>
      <c r="B333" s="132" t="s">
        <v>1246</v>
      </c>
      <c r="C333" s="132" t="s">
        <v>1247</v>
      </c>
      <c r="D333" s="116" t="s">
        <v>2</v>
      </c>
      <c r="E333" s="116"/>
      <c r="F333" s="96" t="str">
        <f t="shared" si="34"/>
        <v>う３７</v>
      </c>
      <c r="G333" s="96" t="str">
        <f t="shared" si="35"/>
        <v>三崎奈々</v>
      </c>
      <c r="H333" s="116" t="s">
        <v>523</v>
      </c>
      <c r="I333" s="96" t="s">
        <v>420</v>
      </c>
      <c r="J333" s="221">
        <v>1973</v>
      </c>
      <c r="K333" s="103">
        <f t="shared" si="36"/>
        <v>50</v>
      </c>
      <c r="L333" s="96" t="str">
        <f t="shared" si="37"/>
        <v>OK</v>
      </c>
      <c r="M333" s="96" t="s">
        <v>461</v>
      </c>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1" customFormat="1" ht="14.25">
      <c r="A334" s="206" t="s">
        <v>387</v>
      </c>
      <c r="B334" s="231" t="s">
        <v>364</v>
      </c>
      <c r="C334" s="231" t="s">
        <v>546</v>
      </c>
      <c r="D334" s="116" t="s">
        <v>2</v>
      </c>
      <c r="E334" s="116"/>
      <c r="F334" s="96" t="str">
        <f t="shared" si="34"/>
        <v>う３８</v>
      </c>
      <c r="G334" s="96" t="str">
        <f t="shared" si="35"/>
        <v>竹下光代</v>
      </c>
      <c r="H334" s="116" t="s">
        <v>523</v>
      </c>
      <c r="I334" s="96" t="s">
        <v>420</v>
      </c>
      <c r="J334" s="214">
        <v>1974</v>
      </c>
      <c r="K334" s="103">
        <f t="shared" si="36"/>
        <v>49</v>
      </c>
      <c r="L334" s="96" t="str">
        <f t="shared" si="37"/>
        <v>OK</v>
      </c>
      <c r="M334" s="321" t="s">
        <v>466</v>
      </c>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127" customFormat="1" ht="14.25">
      <c r="A335" s="206" t="s">
        <v>388</v>
      </c>
      <c r="B335" s="132" t="s">
        <v>540</v>
      </c>
      <c r="C335" s="132" t="s">
        <v>933</v>
      </c>
      <c r="D335" s="116" t="s">
        <v>2</v>
      </c>
      <c r="E335" s="116"/>
      <c r="F335" s="96" t="str">
        <f t="shared" si="34"/>
        <v>う３９</v>
      </c>
      <c r="G335" s="96" t="str">
        <f t="shared" si="35"/>
        <v>田中有紀</v>
      </c>
      <c r="H335" s="116" t="s">
        <v>523</v>
      </c>
      <c r="I335" s="96" t="s">
        <v>420</v>
      </c>
      <c r="J335" s="214">
        <v>1969</v>
      </c>
      <c r="K335" s="103">
        <f t="shared" si="36"/>
        <v>54</v>
      </c>
      <c r="L335" s="96" t="str">
        <f t="shared" si="37"/>
        <v>OK</v>
      </c>
      <c r="M335" s="224" t="s">
        <v>459</v>
      </c>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127" customFormat="1" ht="14.25">
      <c r="A336" s="206" t="s">
        <v>389</v>
      </c>
      <c r="B336" s="132" t="s">
        <v>540</v>
      </c>
      <c r="C336" s="132" t="s">
        <v>934</v>
      </c>
      <c r="D336" s="116" t="s">
        <v>2</v>
      </c>
      <c r="E336" s="116"/>
      <c r="F336" s="96" t="str">
        <f t="shared" si="34"/>
        <v>う４０</v>
      </c>
      <c r="G336" s="96" t="str">
        <f t="shared" si="35"/>
        <v>田中都</v>
      </c>
      <c r="H336" s="116" t="s">
        <v>523</v>
      </c>
      <c r="I336" s="96" t="s">
        <v>420</v>
      </c>
      <c r="J336" s="214">
        <v>1970</v>
      </c>
      <c r="K336" s="103">
        <f t="shared" si="36"/>
        <v>53</v>
      </c>
      <c r="L336" s="96" t="str">
        <f t="shared" si="37"/>
        <v>OK</v>
      </c>
      <c r="M336" s="224" t="s">
        <v>461</v>
      </c>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127" customFormat="1" ht="14.25">
      <c r="A337" s="206" t="s">
        <v>390</v>
      </c>
      <c r="B337" s="232" t="s">
        <v>348</v>
      </c>
      <c r="C337" s="232" t="s">
        <v>1248</v>
      </c>
      <c r="D337" s="116" t="s">
        <v>2</v>
      </c>
      <c r="E337" s="116"/>
      <c r="F337" s="96" t="str">
        <f t="shared" si="34"/>
        <v>う４１</v>
      </c>
      <c r="G337" s="96" t="str">
        <f t="shared" si="35"/>
        <v>姫井亜利沙</v>
      </c>
      <c r="H337" s="116" t="s">
        <v>523</v>
      </c>
      <c r="I337" s="96" t="s">
        <v>420</v>
      </c>
      <c r="J337" s="214">
        <v>1982</v>
      </c>
      <c r="K337" s="103">
        <f t="shared" si="36"/>
        <v>41</v>
      </c>
      <c r="L337" s="96" t="str">
        <f t="shared" si="37"/>
        <v>OK</v>
      </c>
      <c r="M337" s="224" t="s">
        <v>400</v>
      </c>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127" customFormat="1" ht="14.25">
      <c r="A338" s="206" t="s">
        <v>391</v>
      </c>
      <c r="B338" s="132" t="s">
        <v>1036</v>
      </c>
      <c r="C338" s="132" t="s">
        <v>1249</v>
      </c>
      <c r="D338" s="116" t="s">
        <v>2</v>
      </c>
      <c r="E338" s="116"/>
      <c r="F338" s="96" t="str">
        <f t="shared" si="34"/>
        <v>う４２</v>
      </c>
      <c r="G338" s="96" t="str">
        <f t="shared" si="35"/>
        <v>村田彩子</v>
      </c>
      <c r="H338" s="116" t="s">
        <v>523</v>
      </c>
      <c r="I338" s="96" t="s">
        <v>420</v>
      </c>
      <c r="J338" s="214">
        <v>1968</v>
      </c>
      <c r="K338" s="103">
        <f t="shared" si="36"/>
        <v>55</v>
      </c>
      <c r="L338" s="96" t="str">
        <f t="shared" si="37"/>
        <v>OK</v>
      </c>
      <c r="M338" s="224" t="s">
        <v>461</v>
      </c>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127" customFormat="1" ht="14.25">
      <c r="A339" s="206" t="s">
        <v>392</v>
      </c>
      <c r="B339" s="132" t="s">
        <v>1250</v>
      </c>
      <c r="C339" s="132" t="s">
        <v>1251</v>
      </c>
      <c r="D339" s="116" t="s">
        <v>2</v>
      </c>
      <c r="E339" s="116"/>
      <c r="F339" s="96" t="str">
        <f t="shared" si="34"/>
        <v>う４３</v>
      </c>
      <c r="G339" s="96" t="str">
        <f t="shared" si="35"/>
        <v>村川庸子</v>
      </c>
      <c r="H339" s="116" t="s">
        <v>523</v>
      </c>
      <c r="I339" s="96" t="s">
        <v>420</v>
      </c>
      <c r="J339" s="214">
        <v>1969</v>
      </c>
      <c r="K339" s="103">
        <f t="shared" si="36"/>
        <v>54</v>
      </c>
      <c r="L339" s="96" t="str">
        <f t="shared" si="37"/>
        <v>OK</v>
      </c>
      <c r="M339" s="224" t="s">
        <v>1252</v>
      </c>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127" customFormat="1" ht="14.25">
      <c r="A340" s="206" t="s">
        <v>393</v>
      </c>
      <c r="B340" s="130" t="s">
        <v>533</v>
      </c>
      <c r="C340" s="130" t="s">
        <v>1253</v>
      </c>
      <c r="D340" s="116" t="s">
        <v>2</v>
      </c>
      <c r="E340" s="116"/>
      <c r="F340" s="96" t="str">
        <f t="shared" si="34"/>
        <v>う４４</v>
      </c>
      <c r="G340" s="96" t="str">
        <f t="shared" si="35"/>
        <v>中田富憲</v>
      </c>
      <c r="H340" s="116" t="s">
        <v>523</v>
      </c>
      <c r="I340" s="96" t="s">
        <v>450</v>
      </c>
      <c r="J340" s="214">
        <v>1961</v>
      </c>
      <c r="K340" s="103">
        <f t="shared" si="36"/>
        <v>62</v>
      </c>
      <c r="L340" s="96" t="str">
        <f t="shared" si="37"/>
        <v>OK</v>
      </c>
      <c r="M340" s="224" t="s">
        <v>469</v>
      </c>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customFormat="1" ht="14.25">
      <c r="A341" s="206" t="s">
        <v>1355</v>
      </c>
      <c r="B341" s="130" t="s">
        <v>1354</v>
      </c>
      <c r="C341" s="130" t="s">
        <v>1356</v>
      </c>
      <c r="D341" s="116" t="s">
        <v>2</v>
      </c>
      <c r="E341" s="154"/>
      <c r="F341" s="96" t="str">
        <f>A341</f>
        <v>う４５</v>
      </c>
      <c r="G341" s="96" t="str">
        <f>B341&amp;C341</f>
        <v>森皓輝</v>
      </c>
      <c r="H341" s="116" t="s">
        <v>523</v>
      </c>
      <c r="I341" s="96" t="s">
        <v>450</v>
      </c>
      <c r="J341" s="332">
        <v>1998</v>
      </c>
      <c r="K341" s="103">
        <f t="shared" ref="K341:K342" si="38">IF(J341="","",(2023-J341))</f>
        <v>25</v>
      </c>
      <c r="L341" s="96" t="str">
        <f>IF(G341="","",IF(COUNTIF($F$10:$F$366,G341)&gt;1,"2重登録","OK"))</f>
        <v>OK</v>
      </c>
      <c r="M341" s="333" t="s">
        <v>1357</v>
      </c>
    </row>
    <row r="342" spans="1:256" customFormat="1" ht="14.25">
      <c r="A342" s="206" t="s">
        <v>1352</v>
      </c>
      <c r="B342" s="132" t="s">
        <v>1358</v>
      </c>
      <c r="C342" s="132" t="s">
        <v>1359</v>
      </c>
      <c r="D342" s="116" t="s">
        <v>2</v>
      </c>
      <c r="E342" s="154"/>
      <c r="F342" s="96" t="str">
        <f>A342</f>
        <v>う４６</v>
      </c>
      <c r="G342" s="96" t="str">
        <f>B342&amp;C342</f>
        <v>仙波敬子</v>
      </c>
      <c r="H342" s="116" t="s">
        <v>523</v>
      </c>
      <c r="I342" s="96" t="s">
        <v>420</v>
      </c>
      <c r="J342" s="332">
        <v>1967</v>
      </c>
      <c r="K342" s="103">
        <f t="shared" si="38"/>
        <v>56</v>
      </c>
      <c r="L342" s="96" t="str">
        <f>IF(G342="","",IF(COUNTIF($F$10:$F$366,G342)&gt;1,"2重登録","OK"))</f>
        <v>OK</v>
      </c>
      <c r="M342" s="331" t="s">
        <v>1360</v>
      </c>
    </row>
    <row r="343" spans="1:256" s="127" customFormat="1">
      <c r="A343" s="96"/>
      <c r="B343" s="525" t="s">
        <v>1254</v>
      </c>
      <c r="C343" s="525"/>
      <c r="D343" s="520" t="s">
        <v>1255</v>
      </c>
      <c r="E343" s="521"/>
      <c r="F343" s="521"/>
      <c r="G343" s="521"/>
      <c r="H343" s="96" t="s">
        <v>227</v>
      </c>
      <c r="I343" s="522" t="s">
        <v>228</v>
      </c>
      <c r="J343" s="522"/>
      <c r="K343" s="522"/>
      <c r="L343" s="98"/>
      <c r="M343" s="96"/>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c r="DH343" s="96"/>
      <c r="DI343" s="96"/>
      <c r="DJ343" s="96"/>
      <c r="DK343" s="96"/>
      <c r="DL343" s="96"/>
      <c r="DM343" s="96"/>
      <c r="DN343" s="96"/>
      <c r="DO343" s="96"/>
      <c r="DP343" s="96"/>
      <c r="DQ343" s="96"/>
      <c r="DR343" s="96"/>
      <c r="DS343" s="96"/>
      <c r="DT343" s="96"/>
      <c r="DU343" s="96"/>
      <c r="DV343" s="96"/>
      <c r="DW343" s="96"/>
      <c r="DX343" s="96"/>
      <c r="DY343" s="96"/>
      <c r="DZ343" s="96"/>
      <c r="EA343" s="96"/>
      <c r="EB343" s="96"/>
      <c r="EC343" s="96"/>
      <c r="ED343" s="96"/>
      <c r="EE343" s="96"/>
      <c r="EF343" s="96"/>
      <c r="EG343" s="96"/>
      <c r="EH343" s="96"/>
      <c r="EI343" s="96"/>
      <c r="EJ343" s="96"/>
      <c r="EK343" s="96"/>
      <c r="EL343" s="96"/>
      <c r="EM343" s="96"/>
      <c r="EN343" s="96"/>
      <c r="EO343" s="96"/>
      <c r="EP343" s="96"/>
      <c r="EQ343" s="96"/>
      <c r="ER343" s="96"/>
      <c r="ES343" s="96"/>
      <c r="ET343" s="96"/>
      <c r="EU343" s="96"/>
      <c r="EV343" s="96"/>
      <c r="EW343" s="96"/>
      <c r="EX343" s="96"/>
      <c r="EY343" s="96"/>
      <c r="EZ343" s="96"/>
      <c r="FA343" s="96"/>
      <c r="FB343" s="96"/>
      <c r="FC343" s="96"/>
      <c r="FD343" s="96"/>
      <c r="FE343" s="96"/>
      <c r="FF343" s="96"/>
      <c r="FG343" s="96"/>
      <c r="FH343" s="96"/>
      <c r="FI343" s="96"/>
      <c r="FJ343" s="96"/>
      <c r="FK343" s="96"/>
      <c r="FL343" s="96"/>
      <c r="FM343" s="96"/>
      <c r="FN343" s="96"/>
      <c r="FO343" s="96"/>
      <c r="FP343" s="96"/>
      <c r="FQ343" s="96"/>
      <c r="FR343" s="96"/>
      <c r="FS343" s="96"/>
      <c r="FT343" s="96"/>
      <c r="FU343" s="96"/>
      <c r="FV343" s="96"/>
      <c r="FW343" s="96"/>
      <c r="FX343" s="96"/>
      <c r="FY343" s="96"/>
      <c r="FZ343" s="96"/>
      <c r="GA343" s="96"/>
      <c r="GB343" s="96"/>
      <c r="GC343" s="96"/>
      <c r="GD343" s="96"/>
      <c r="GE343" s="96"/>
      <c r="GF343" s="96"/>
      <c r="GG343" s="96"/>
      <c r="GH343" s="96"/>
      <c r="GI343" s="96"/>
      <c r="GJ343" s="96"/>
      <c r="GK343" s="96"/>
      <c r="GL343" s="96"/>
      <c r="GM343" s="96"/>
      <c r="GN343" s="96"/>
      <c r="GO343" s="96"/>
      <c r="GP343" s="96"/>
      <c r="GQ343" s="96"/>
      <c r="GR343" s="96"/>
      <c r="GS343" s="96"/>
      <c r="GT343" s="96"/>
      <c r="GU343" s="96"/>
      <c r="GV343" s="96"/>
      <c r="GW343" s="96"/>
      <c r="GX343" s="96"/>
      <c r="GY343" s="96"/>
      <c r="GZ343" s="96"/>
      <c r="HA343" s="96"/>
      <c r="HB343" s="96"/>
      <c r="HC343" s="96"/>
      <c r="HD343" s="96"/>
      <c r="HE343" s="96"/>
      <c r="HF343" s="96"/>
      <c r="HG343" s="96"/>
      <c r="HH343" s="96"/>
      <c r="HI343" s="96"/>
      <c r="HJ343" s="96"/>
      <c r="HK343" s="96"/>
      <c r="HL343" s="96"/>
      <c r="HM343" s="96"/>
      <c r="HN343" s="96"/>
      <c r="HO343" s="96"/>
      <c r="HP343" s="96"/>
      <c r="HQ343" s="96"/>
      <c r="HR343" s="96"/>
      <c r="HS343" s="96"/>
      <c r="HT343" s="96"/>
      <c r="HU343" s="96"/>
      <c r="HV343" s="96"/>
      <c r="HW343" s="96"/>
      <c r="HX343" s="96"/>
      <c r="HY343" s="96"/>
      <c r="HZ343" s="96"/>
      <c r="IA343" s="96"/>
      <c r="IB343" s="96"/>
      <c r="IC343" s="96"/>
      <c r="ID343" s="96"/>
      <c r="IE343" s="96"/>
      <c r="IF343" s="96"/>
      <c r="IG343" s="96"/>
      <c r="IH343" s="96"/>
      <c r="II343" s="96"/>
      <c r="IJ343" s="96"/>
      <c r="IK343" s="96"/>
      <c r="IL343" s="96"/>
      <c r="IM343" s="96"/>
      <c r="IN343" s="96"/>
      <c r="IO343" s="96"/>
      <c r="IP343" s="96"/>
      <c r="IQ343" s="96"/>
      <c r="IR343" s="96"/>
      <c r="IS343" s="96"/>
      <c r="IT343" s="96"/>
      <c r="IU343" s="96"/>
      <c r="IV343" s="96"/>
    </row>
    <row r="344" spans="1:256" s="127" customFormat="1">
      <c r="A344" s="96"/>
      <c r="B344" s="525"/>
      <c r="C344" s="525"/>
      <c r="D344" s="521"/>
      <c r="E344" s="521"/>
      <c r="F344" s="521"/>
      <c r="G344" s="521"/>
      <c r="H344" s="99">
        <f>COUNTIF(N347:N352,"東近江市")</f>
        <v>0</v>
      </c>
      <c r="I344" s="523"/>
      <c r="J344" s="523"/>
      <c r="K344" s="523"/>
      <c r="L344" s="98"/>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96"/>
      <c r="EJ344" s="96"/>
      <c r="EK344" s="96"/>
      <c r="EL344" s="96"/>
      <c r="EM344" s="96"/>
      <c r="EN344" s="96"/>
      <c r="EO344" s="96"/>
      <c r="EP344" s="96"/>
      <c r="EQ344" s="96"/>
      <c r="ER344" s="96"/>
      <c r="ES344" s="96"/>
      <c r="ET344" s="96"/>
      <c r="EU344" s="96"/>
      <c r="EV344" s="96"/>
      <c r="EW344" s="96"/>
      <c r="EX344" s="96"/>
      <c r="EY344" s="96"/>
      <c r="EZ344" s="96"/>
      <c r="FA344" s="96"/>
      <c r="FB344" s="96"/>
      <c r="FC344" s="96"/>
      <c r="FD344" s="96"/>
      <c r="FE344" s="96"/>
      <c r="FF344" s="96"/>
      <c r="FG344" s="96"/>
      <c r="FH344" s="96"/>
      <c r="FI344" s="96"/>
      <c r="FJ344" s="96"/>
      <c r="FK344" s="96"/>
      <c r="FL344" s="96"/>
      <c r="FM344" s="96"/>
      <c r="FN344" s="96"/>
      <c r="FO344" s="96"/>
      <c r="FP344" s="96"/>
      <c r="FQ344" s="96"/>
      <c r="FR344" s="96"/>
      <c r="FS344" s="96"/>
      <c r="FT344" s="96"/>
      <c r="FU344" s="96"/>
      <c r="FV344" s="96"/>
      <c r="FW344" s="96"/>
      <c r="FX344" s="96"/>
      <c r="FY344" s="96"/>
      <c r="FZ344" s="96"/>
      <c r="GA344" s="96"/>
      <c r="GB344" s="96"/>
      <c r="GC344" s="96"/>
      <c r="GD344" s="96"/>
      <c r="GE344" s="96"/>
      <c r="GF344" s="96"/>
      <c r="GG344" s="96"/>
      <c r="GH344" s="96"/>
      <c r="GI344" s="96"/>
      <c r="GJ344" s="96"/>
      <c r="GK344" s="96"/>
      <c r="GL344" s="96"/>
      <c r="GM344" s="96"/>
      <c r="GN344" s="96"/>
      <c r="GO344" s="96"/>
      <c r="GP344" s="96"/>
      <c r="GQ344" s="96"/>
      <c r="GR344" s="96"/>
      <c r="GS344" s="96"/>
      <c r="GT344" s="96"/>
      <c r="GU344" s="96"/>
      <c r="GV344" s="96"/>
      <c r="GW344" s="96"/>
      <c r="GX344" s="96"/>
      <c r="GY344" s="96"/>
      <c r="GZ344" s="96"/>
      <c r="HA344" s="96"/>
      <c r="HB344" s="96"/>
      <c r="HC344" s="96"/>
      <c r="HD344" s="96"/>
      <c r="HE344" s="96"/>
      <c r="HF344" s="96"/>
      <c r="HG344" s="96"/>
      <c r="HH344" s="96"/>
      <c r="HI344" s="96"/>
      <c r="HJ344" s="96"/>
      <c r="HK344" s="96"/>
      <c r="HL344" s="96"/>
      <c r="HM344" s="96"/>
      <c r="HN344" s="96"/>
      <c r="HO344" s="96"/>
      <c r="HP344" s="96"/>
      <c r="HQ344" s="96"/>
      <c r="HR344" s="96"/>
      <c r="HS344" s="96"/>
      <c r="HT344" s="96"/>
      <c r="HU344" s="96"/>
      <c r="HV344" s="96"/>
      <c r="HW344" s="96"/>
      <c r="HX344" s="96"/>
      <c r="HY344" s="96"/>
      <c r="HZ344" s="96"/>
      <c r="IA344" s="96"/>
      <c r="IB344" s="96"/>
      <c r="IC344" s="96"/>
      <c r="ID344" s="96"/>
      <c r="IE344" s="96"/>
      <c r="IF344" s="96"/>
      <c r="IG344" s="96"/>
      <c r="IH344" s="96"/>
      <c r="II344" s="96"/>
      <c r="IJ344" s="96"/>
      <c r="IK344" s="96"/>
      <c r="IL344" s="96"/>
      <c r="IM344" s="96"/>
      <c r="IN344" s="96"/>
      <c r="IO344" s="96"/>
      <c r="IP344" s="96"/>
      <c r="IQ344" s="96"/>
      <c r="IR344" s="96"/>
      <c r="IS344" s="96"/>
      <c r="IT344" s="96"/>
      <c r="IU344" s="96"/>
      <c r="IV344" s="96"/>
    </row>
    <row r="345" spans="1:256" s="127" customFormat="1">
      <c r="A345" s="96"/>
      <c r="B345" s="100" t="s">
        <v>1256</v>
      </c>
      <c r="C345" s="100"/>
      <c r="D345" s="101" t="s">
        <v>229</v>
      </c>
      <c r="E345" s="96"/>
      <c r="F345" s="98"/>
      <c r="G345" s="96"/>
      <c r="H345" s="96"/>
      <c r="I345" s="523">
        <f>H344/COUNTA(L347:L373)</f>
        <v>0</v>
      </c>
      <c r="J345" s="523"/>
      <c r="K345" s="523"/>
      <c r="L345" s="98"/>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96"/>
      <c r="EJ345" s="96"/>
      <c r="EK345" s="96"/>
      <c r="EL345" s="96"/>
      <c r="EM345" s="96"/>
      <c r="EN345" s="96"/>
      <c r="EO345" s="96"/>
      <c r="EP345" s="96"/>
      <c r="EQ345" s="96"/>
      <c r="ER345" s="96"/>
      <c r="ES345" s="96"/>
      <c r="ET345" s="96"/>
      <c r="EU345" s="96"/>
      <c r="EV345" s="96"/>
      <c r="EW345" s="96"/>
      <c r="EX345" s="96"/>
      <c r="EY345" s="96"/>
      <c r="EZ345" s="96"/>
      <c r="FA345" s="96"/>
      <c r="FB345" s="96"/>
      <c r="FC345" s="96"/>
      <c r="FD345" s="96"/>
      <c r="FE345" s="96"/>
      <c r="FF345" s="96"/>
      <c r="FG345" s="96"/>
      <c r="FH345" s="96"/>
      <c r="FI345" s="96"/>
      <c r="FJ345" s="96"/>
      <c r="FK345" s="96"/>
      <c r="FL345" s="96"/>
      <c r="FM345" s="96"/>
      <c r="FN345" s="96"/>
      <c r="FO345" s="96"/>
      <c r="FP345" s="96"/>
      <c r="FQ345" s="96"/>
      <c r="FR345" s="96"/>
      <c r="FS345" s="96"/>
      <c r="FT345" s="96"/>
      <c r="FU345" s="96"/>
      <c r="FV345" s="96"/>
      <c r="FW345" s="96"/>
      <c r="FX345" s="96"/>
      <c r="FY345" s="96"/>
      <c r="FZ345" s="96"/>
      <c r="GA345" s="96"/>
      <c r="GB345" s="96"/>
      <c r="GC345" s="96"/>
      <c r="GD345" s="96"/>
      <c r="GE345" s="96"/>
      <c r="GF345" s="96"/>
      <c r="GG345" s="96"/>
      <c r="GH345" s="96"/>
      <c r="GI345" s="96"/>
      <c r="GJ345" s="96"/>
      <c r="GK345" s="96"/>
      <c r="GL345" s="96"/>
      <c r="GM345" s="96"/>
      <c r="GN345" s="96"/>
      <c r="GO345" s="96"/>
      <c r="GP345" s="96"/>
      <c r="GQ345" s="96"/>
      <c r="GR345" s="96"/>
      <c r="GS345" s="96"/>
      <c r="GT345" s="96"/>
      <c r="GU345" s="96"/>
      <c r="GV345" s="96"/>
      <c r="GW345" s="96"/>
      <c r="GX345" s="96"/>
      <c r="GY345" s="96"/>
      <c r="GZ345" s="96"/>
      <c r="HA345" s="96"/>
      <c r="HB345" s="96"/>
      <c r="HC345" s="96"/>
      <c r="HD345" s="96"/>
      <c r="HE345" s="96"/>
      <c r="HF345" s="96"/>
      <c r="HG345" s="96"/>
      <c r="HH345" s="96"/>
      <c r="HI345" s="96"/>
      <c r="HJ345" s="96"/>
      <c r="HK345" s="96"/>
      <c r="HL345" s="96"/>
      <c r="HM345" s="96"/>
      <c r="HN345" s="96"/>
      <c r="HO345" s="96"/>
      <c r="HP345" s="96"/>
      <c r="HQ345" s="96"/>
      <c r="HR345" s="96"/>
      <c r="HS345" s="96"/>
      <c r="HT345" s="96"/>
      <c r="HU345" s="96"/>
      <c r="HV345" s="96"/>
      <c r="HW345" s="96"/>
      <c r="HX345" s="96"/>
      <c r="HY345" s="96"/>
      <c r="HZ345" s="96"/>
      <c r="IA345" s="96"/>
      <c r="IB345" s="96"/>
      <c r="IC345" s="96"/>
      <c r="ID345" s="96"/>
      <c r="IE345" s="96"/>
      <c r="IF345" s="96"/>
      <c r="IG345" s="96"/>
      <c r="IH345" s="96"/>
      <c r="II345" s="96"/>
      <c r="IJ345" s="96"/>
      <c r="IK345" s="96"/>
      <c r="IL345" s="96"/>
      <c r="IM345" s="96"/>
      <c r="IN345" s="96"/>
      <c r="IO345" s="96"/>
      <c r="IP345" s="96"/>
      <c r="IQ345" s="96"/>
      <c r="IR345" s="96"/>
      <c r="IS345" s="96"/>
      <c r="IT345" s="96"/>
      <c r="IU345" s="96"/>
      <c r="IV345" s="96"/>
    </row>
    <row r="346" spans="1:256" s="127" customFormat="1">
      <c r="A346" s="96"/>
      <c r="B346" s="524" t="s">
        <v>1256</v>
      </c>
      <c r="C346" s="524"/>
      <c r="D346" s="96" t="s">
        <v>230</v>
      </c>
      <c r="E346" s="96"/>
      <c r="F346" s="98"/>
      <c r="G346" s="96"/>
      <c r="H346" s="96"/>
      <c r="I346" s="96"/>
      <c r="J346" s="103"/>
      <c r="K346" s="104" t="str">
        <f>IF(J346="","",(2012-J346))</f>
        <v/>
      </c>
      <c r="L346" s="98"/>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6"/>
      <c r="DH346" s="96"/>
      <c r="DI346" s="96"/>
      <c r="DJ346" s="96"/>
      <c r="DK346" s="96"/>
      <c r="DL346" s="96"/>
      <c r="DM346" s="96"/>
      <c r="DN346" s="96"/>
      <c r="DO346" s="96"/>
      <c r="DP346" s="96"/>
      <c r="DQ346" s="96"/>
      <c r="DR346" s="96"/>
      <c r="DS346" s="96"/>
      <c r="DT346" s="96"/>
      <c r="DU346" s="96"/>
      <c r="DV346" s="96"/>
      <c r="DW346" s="96"/>
      <c r="DX346" s="96"/>
      <c r="DY346" s="96"/>
      <c r="DZ346" s="96"/>
      <c r="EA346" s="96"/>
      <c r="EB346" s="96"/>
      <c r="EC346" s="96"/>
      <c r="ED346" s="96"/>
      <c r="EE346" s="96"/>
      <c r="EF346" s="96"/>
      <c r="EG346" s="96"/>
      <c r="EH346" s="96"/>
      <c r="EI346" s="96"/>
      <c r="EJ346" s="96"/>
      <c r="EK346" s="96"/>
      <c r="EL346" s="96"/>
      <c r="EM346" s="96"/>
      <c r="EN346" s="96"/>
      <c r="EO346" s="96"/>
      <c r="EP346" s="96"/>
      <c r="EQ346" s="96"/>
      <c r="ER346" s="96"/>
      <c r="ES346" s="96"/>
      <c r="ET346" s="96"/>
      <c r="EU346" s="96"/>
      <c r="EV346" s="96"/>
      <c r="EW346" s="96"/>
      <c r="EX346" s="96"/>
      <c r="EY346" s="96"/>
      <c r="EZ346" s="96"/>
      <c r="FA346" s="96"/>
      <c r="FB346" s="96"/>
      <c r="FC346" s="96"/>
      <c r="FD346" s="96"/>
      <c r="FE346" s="96"/>
      <c r="FF346" s="96"/>
      <c r="FG346" s="96"/>
      <c r="FH346" s="96"/>
      <c r="FI346" s="96"/>
      <c r="FJ346" s="96"/>
      <c r="FK346" s="96"/>
      <c r="FL346" s="96"/>
      <c r="FM346" s="96"/>
      <c r="FN346" s="96"/>
      <c r="FO346" s="96"/>
      <c r="FP346" s="96"/>
      <c r="FQ346" s="96"/>
      <c r="FR346" s="96"/>
      <c r="FS346" s="96"/>
      <c r="FT346" s="96"/>
      <c r="FU346" s="96"/>
      <c r="FV346" s="96"/>
      <c r="FW346" s="96"/>
      <c r="FX346" s="96"/>
      <c r="FY346" s="96"/>
      <c r="FZ346" s="96"/>
      <c r="GA346" s="96"/>
      <c r="GB346" s="96"/>
      <c r="GC346" s="96"/>
      <c r="GD346" s="96"/>
      <c r="GE346" s="96"/>
      <c r="GF346" s="96"/>
      <c r="GG346" s="96"/>
      <c r="GH346" s="96"/>
      <c r="GI346" s="96"/>
      <c r="GJ346" s="96"/>
      <c r="GK346" s="96"/>
      <c r="GL346" s="96"/>
      <c r="GM346" s="96"/>
      <c r="GN346" s="96"/>
      <c r="GO346" s="96"/>
      <c r="GP346" s="96"/>
      <c r="GQ346" s="96"/>
      <c r="GR346" s="96"/>
      <c r="GS346" s="96"/>
      <c r="GT346" s="96"/>
      <c r="GU346" s="96"/>
      <c r="GV346" s="96"/>
      <c r="GW346" s="96"/>
      <c r="GX346" s="96"/>
      <c r="GY346" s="96"/>
      <c r="GZ346" s="96"/>
      <c r="HA346" s="96"/>
      <c r="HB346" s="96"/>
      <c r="HC346" s="96"/>
      <c r="HD346" s="96"/>
      <c r="HE346" s="96"/>
      <c r="HF346" s="96"/>
      <c r="HG346" s="96"/>
      <c r="HH346" s="96"/>
      <c r="HI346" s="96"/>
      <c r="HJ346" s="96"/>
      <c r="HK346" s="96"/>
      <c r="HL346" s="96"/>
      <c r="HM346" s="96"/>
      <c r="HN346" s="96"/>
      <c r="HO346" s="96"/>
      <c r="HP346" s="96"/>
      <c r="HQ346" s="96"/>
      <c r="HR346" s="96"/>
      <c r="HS346" s="96"/>
      <c r="HT346" s="96"/>
      <c r="HU346" s="96"/>
      <c r="HV346" s="96"/>
      <c r="HW346" s="96"/>
      <c r="HX346" s="96"/>
      <c r="HY346" s="96"/>
      <c r="HZ346" s="96"/>
      <c r="IA346" s="96"/>
      <c r="IB346" s="96"/>
      <c r="IC346" s="96"/>
      <c r="ID346" s="96"/>
      <c r="IE346" s="96"/>
      <c r="IF346" s="96"/>
      <c r="IG346" s="96"/>
      <c r="IH346" s="96"/>
      <c r="II346" s="96"/>
      <c r="IJ346" s="96"/>
      <c r="IK346" s="96"/>
      <c r="IL346" s="96"/>
      <c r="IM346" s="96"/>
      <c r="IN346" s="96"/>
      <c r="IO346" s="96"/>
      <c r="IP346" s="96"/>
      <c r="IQ346" s="96"/>
      <c r="IR346" s="96"/>
      <c r="IS346" s="96"/>
      <c r="IT346" s="96"/>
      <c r="IU346" s="96"/>
      <c r="IV346" s="96"/>
    </row>
    <row r="347" spans="1:256" s="127" customFormat="1">
      <c r="A347" s="124" t="s">
        <v>1257</v>
      </c>
      <c r="B347" s="100" t="s">
        <v>914</v>
      </c>
      <c r="C347" s="100" t="s">
        <v>572</v>
      </c>
      <c r="D347" s="96" t="str">
        <f t="shared" ref="D347:D352" si="39">$B$345</f>
        <v>Ｒ11</v>
      </c>
      <c r="E347" s="96"/>
      <c r="F347" s="98" t="str">
        <f t="shared" ref="F347:F352" si="40">A347</f>
        <v>ら０１</v>
      </c>
      <c r="G347" s="96" t="str">
        <f t="shared" ref="G347:G352" si="41">B347&amp;C347</f>
        <v>中嶋徹</v>
      </c>
      <c r="H347" s="105" t="str">
        <f t="shared" ref="H347:H352" si="42">$B$345</f>
        <v>Ｒ11</v>
      </c>
      <c r="I347" s="105" t="s">
        <v>231</v>
      </c>
      <c r="J347" s="106">
        <v>1986</v>
      </c>
      <c r="K347" s="104">
        <f t="shared" ref="K347:K352" si="43">IF(J347="","",(2023-J347))</f>
        <v>37</v>
      </c>
      <c r="L347" s="98" t="str">
        <f t="shared" ref="L347:L352" si="44">IF(G347="","",IF(COUNTIF($G$1:$G$442,G347)&gt;1,"2重登録","OK"))</f>
        <v>OK</v>
      </c>
      <c r="M347" s="100" t="s">
        <v>788</v>
      </c>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96"/>
      <c r="DV347" s="96"/>
      <c r="DW347" s="96"/>
      <c r="DX347" s="96"/>
      <c r="DY347" s="96"/>
      <c r="DZ347" s="96"/>
      <c r="EA347" s="96"/>
      <c r="EB347" s="96"/>
      <c r="EC347" s="96"/>
      <c r="ED347" s="96"/>
      <c r="EE347" s="96"/>
      <c r="EF347" s="96"/>
      <c r="EG347" s="96"/>
      <c r="EH347" s="96"/>
      <c r="EI347" s="96"/>
      <c r="EJ347" s="96"/>
      <c r="EK347" s="96"/>
      <c r="EL347" s="96"/>
      <c r="EM347" s="96"/>
      <c r="EN347" s="96"/>
      <c r="EO347" s="96"/>
      <c r="EP347" s="96"/>
      <c r="EQ347" s="96"/>
      <c r="ER347" s="96"/>
      <c r="ES347" s="96"/>
      <c r="ET347" s="96"/>
      <c r="EU347" s="96"/>
      <c r="EV347" s="96"/>
      <c r="EW347" s="96"/>
      <c r="EX347" s="96"/>
      <c r="EY347" s="96"/>
      <c r="EZ347" s="96"/>
      <c r="FA347" s="96"/>
      <c r="FB347" s="96"/>
      <c r="FC347" s="96"/>
      <c r="FD347" s="96"/>
      <c r="FE347" s="96"/>
      <c r="FF347" s="96"/>
      <c r="FG347" s="96"/>
      <c r="FH347" s="96"/>
      <c r="FI347" s="96"/>
      <c r="FJ347" s="96"/>
      <c r="FK347" s="96"/>
      <c r="FL347" s="96"/>
      <c r="FM347" s="96"/>
      <c r="FN347" s="96"/>
      <c r="FO347" s="96"/>
      <c r="FP347" s="96"/>
      <c r="FQ347" s="96"/>
      <c r="FR347" s="96"/>
      <c r="FS347" s="96"/>
      <c r="FT347" s="96"/>
      <c r="FU347" s="96"/>
      <c r="FV347" s="96"/>
      <c r="FW347" s="96"/>
      <c r="FX347" s="96"/>
      <c r="FY347" s="96"/>
      <c r="FZ347" s="96"/>
      <c r="GA347" s="96"/>
      <c r="GB347" s="96"/>
      <c r="GC347" s="96"/>
      <c r="GD347" s="96"/>
      <c r="GE347" s="96"/>
      <c r="GF347" s="96"/>
      <c r="GG347" s="96"/>
      <c r="GH347" s="96"/>
      <c r="GI347" s="96"/>
      <c r="GJ347" s="96"/>
      <c r="GK347" s="96"/>
      <c r="GL347" s="96"/>
      <c r="GM347" s="96"/>
      <c r="GN347" s="96"/>
      <c r="GO347" s="96"/>
      <c r="GP347" s="96"/>
      <c r="GQ347" s="96"/>
      <c r="GR347" s="96"/>
      <c r="GS347" s="96"/>
      <c r="GT347" s="96"/>
      <c r="GU347" s="96"/>
      <c r="GV347" s="96"/>
      <c r="GW347" s="96"/>
      <c r="GX347" s="96"/>
      <c r="GY347" s="96"/>
      <c r="GZ347" s="96"/>
      <c r="HA347" s="96"/>
      <c r="HB347" s="96"/>
      <c r="HC347" s="96"/>
      <c r="HD347" s="96"/>
      <c r="HE347" s="96"/>
      <c r="HF347" s="96"/>
      <c r="HG347" s="96"/>
      <c r="HH347" s="96"/>
      <c r="HI347" s="96"/>
      <c r="HJ347" s="96"/>
      <c r="HK347" s="96"/>
      <c r="HL347" s="96"/>
      <c r="HM347" s="96"/>
      <c r="HN347" s="96"/>
      <c r="HO347" s="96"/>
      <c r="HP347" s="96"/>
      <c r="HQ347" s="96"/>
      <c r="HR347" s="96"/>
      <c r="HS347" s="96"/>
      <c r="HT347" s="96"/>
      <c r="HU347" s="96"/>
      <c r="HV347" s="96"/>
      <c r="HW347" s="96"/>
      <c r="HX347" s="96"/>
      <c r="HY347" s="96"/>
      <c r="HZ347" s="96"/>
      <c r="IA347" s="96"/>
      <c r="IB347" s="96"/>
      <c r="IC347" s="96"/>
      <c r="ID347" s="96"/>
      <c r="IE347" s="96"/>
      <c r="IF347" s="96"/>
      <c r="IG347" s="96"/>
      <c r="IH347" s="96"/>
      <c r="II347" s="96"/>
      <c r="IJ347" s="96"/>
      <c r="IK347" s="96"/>
      <c r="IL347" s="96"/>
      <c r="IM347" s="96"/>
      <c r="IN347" s="96"/>
      <c r="IO347" s="96"/>
      <c r="IP347" s="96"/>
      <c r="IQ347" s="96"/>
      <c r="IR347" s="96"/>
      <c r="IS347" s="96"/>
      <c r="IT347" s="96"/>
      <c r="IU347" s="96"/>
      <c r="IV347" s="96"/>
    </row>
    <row r="348" spans="1:256" s="127" customFormat="1">
      <c r="A348" s="124" t="s">
        <v>1258</v>
      </c>
      <c r="B348" s="96" t="s">
        <v>1259</v>
      </c>
      <c r="C348" s="96" t="s">
        <v>1260</v>
      </c>
      <c r="D348" s="96" t="str">
        <f t="shared" si="39"/>
        <v>Ｒ11</v>
      </c>
      <c r="E348" s="96"/>
      <c r="F348" s="96" t="str">
        <f t="shared" si="40"/>
        <v>ら０２</v>
      </c>
      <c r="G348" s="96" t="str">
        <f t="shared" si="41"/>
        <v>猪師崇人</v>
      </c>
      <c r="H348" s="105" t="str">
        <f t="shared" si="42"/>
        <v>Ｒ11</v>
      </c>
      <c r="I348" s="105" t="s">
        <v>231</v>
      </c>
      <c r="J348" s="103">
        <v>1985</v>
      </c>
      <c r="K348" s="104">
        <f t="shared" si="43"/>
        <v>38</v>
      </c>
      <c r="L348" s="98" t="str">
        <f t="shared" si="44"/>
        <v>OK</v>
      </c>
      <c r="M348" s="100" t="s">
        <v>406</v>
      </c>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6"/>
      <c r="DH348" s="96"/>
      <c r="DI348" s="96"/>
      <c r="DJ348" s="96"/>
      <c r="DK348" s="96"/>
      <c r="DL348" s="96"/>
      <c r="DM348" s="96"/>
      <c r="DN348" s="96"/>
      <c r="DO348" s="96"/>
      <c r="DP348" s="96"/>
      <c r="DQ348" s="96"/>
      <c r="DR348" s="96"/>
      <c r="DS348" s="96"/>
      <c r="DT348" s="96"/>
      <c r="DU348" s="96"/>
      <c r="DV348" s="96"/>
      <c r="DW348" s="96"/>
      <c r="DX348" s="96"/>
      <c r="DY348" s="96"/>
      <c r="DZ348" s="96"/>
      <c r="EA348" s="96"/>
      <c r="EB348" s="96"/>
      <c r="EC348" s="96"/>
      <c r="ED348" s="96"/>
      <c r="EE348" s="96"/>
      <c r="EF348" s="96"/>
      <c r="EG348" s="96"/>
      <c r="EH348" s="96"/>
      <c r="EI348" s="96"/>
      <c r="EJ348" s="96"/>
      <c r="EK348" s="96"/>
      <c r="EL348" s="96"/>
      <c r="EM348" s="96"/>
      <c r="EN348" s="96"/>
      <c r="EO348" s="96"/>
      <c r="EP348" s="96"/>
      <c r="EQ348" s="96"/>
      <c r="ER348" s="96"/>
      <c r="ES348" s="96"/>
      <c r="ET348" s="96"/>
      <c r="EU348" s="96"/>
      <c r="EV348" s="96"/>
      <c r="EW348" s="96"/>
      <c r="EX348" s="96"/>
      <c r="EY348" s="96"/>
      <c r="EZ348" s="96"/>
      <c r="FA348" s="96"/>
      <c r="FB348" s="96"/>
      <c r="FC348" s="96"/>
      <c r="FD348" s="96"/>
      <c r="FE348" s="96"/>
      <c r="FF348" s="96"/>
      <c r="FG348" s="96"/>
      <c r="FH348" s="96"/>
      <c r="FI348" s="96"/>
      <c r="FJ348" s="96"/>
      <c r="FK348" s="96"/>
      <c r="FL348" s="96"/>
      <c r="FM348" s="96"/>
      <c r="FN348" s="96"/>
      <c r="FO348" s="96"/>
      <c r="FP348" s="96"/>
      <c r="FQ348" s="96"/>
      <c r="FR348" s="96"/>
      <c r="FS348" s="96"/>
      <c r="FT348" s="96"/>
      <c r="FU348" s="96"/>
      <c r="FV348" s="96"/>
      <c r="FW348" s="96"/>
      <c r="FX348" s="96"/>
      <c r="FY348" s="96"/>
      <c r="FZ348" s="96"/>
      <c r="GA348" s="96"/>
      <c r="GB348" s="96"/>
      <c r="GC348" s="96"/>
      <c r="GD348" s="96"/>
      <c r="GE348" s="96"/>
      <c r="GF348" s="96"/>
      <c r="GG348" s="96"/>
      <c r="GH348" s="96"/>
      <c r="GI348" s="96"/>
      <c r="GJ348" s="96"/>
      <c r="GK348" s="96"/>
      <c r="GL348" s="96"/>
      <c r="GM348" s="96"/>
      <c r="GN348" s="96"/>
      <c r="GO348" s="96"/>
      <c r="GP348" s="96"/>
      <c r="GQ348" s="96"/>
      <c r="GR348" s="96"/>
      <c r="GS348" s="96"/>
      <c r="GT348" s="96"/>
      <c r="GU348" s="96"/>
      <c r="GV348" s="96"/>
      <c r="GW348" s="96"/>
      <c r="GX348" s="96"/>
      <c r="GY348" s="96"/>
      <c r="GZ348" s="96"/>
      <c r="HA348" s="96"/>
      <c r="HB348" s="96"/>
      <c r="HC348" s="96"/>
      <c r="HD348" s="96"/>
      <c r="HE348" s="96"/>
      <c r="HF348" s="96"/>
      <c r="HG348" s="96"/>
      <c r="HH348" s="96"/>
      <c r="HI348" s="96"/>
      <c r="HJ348" s="96"/>
      <c r="HK348" s="96"/>
      <c r="HL348" s="96"/>
      <c r="HM348" s="96"/>
      <c r="HN348" s="96"/>
      <c r="HO348" s="96"/>
      <c r="HP348" s="96"/>
      <c r="HQ348" s="96"/>
      <c r="HR348" s="96"/>
      <c r="HS348" s="96"/>
      <c r="HT348" s="96"/>
      <c r="HU348" s="96"/>
      <c r="HV348" s="96"/>
      <c r="HW348" s="96"/>
      <c r="HX348" s="96"/>
      <c r="HY348" s="96"/>
      <c r="HZ348" s="96"/>
      <c r="IA348" s="96"/>
      <c r="IB348" s="96"/>
      <c r="IC348" s="96"/>
      <c r="ID348" s="96"/>
      <c r="IE348" s="96"/>
      <c r="IF348" s="96"/>
      <c r="IG348" s="96"/>
      <c r="IH348" s="96"/>
      <c r="II348" s="96"/>
      <c r="IJ348" s="96"/>
      <c r="IK348" s="96"/>
      <c r="IL348" s="96"/>
      <c r="IM348" s="96"/>
      <c r="IN348" s="96"/>
      <c r="IO348" s="96"/>
      <c r="IP348" s="96"/>
      <c r="IQ348" s="96"/>
      <c r="IR348" s="96"/>
      <c r="IS348" s="96"/>
      <c r="IT348" s="96"/>
      <c r="IU348" s="96"/>
      <c r="IV348" s="96"/>
    </row>
    <row r="349" spans="1:256" s="1" customFormat="1">
      <c r="A349" s="124" t="s">
        <v>1261</v>
      </c>
      <c r="B349" s="100" t="s">
        <v>1262</v>
      </c>
      <c r="C349" s="100" t="s">
        <v>1263</v>
      </c>
      <c r="D349" s="96" t="str">
        <f t="shared" si="39"/>
        <v>Ｒ11</v>
      </c>
      <c r="E349" s="96"/>
      <c r="F349" s="98" t="str">
        <f t="shared" si="40"/>
        <v>ら０３</v>
      </c>
      <c r="G349" s="96" t="str">
        <f t="shared" si="41"/>
        <v>渡邊直洋</v>
      </c>
      <c r="H349" s="105" t="str">
        <f t="shared" si="42"/>
        <v>Ｒ11</v>
      </c>
      <c r="I349" s="105" t="s">
        <v>231</v>
      </c>
      <c r="J349" s="106">
        <v>1988</v>
      </c>
      <c r="K349" s="104">
        <f t="shared" si="43"/>
        <v>35</v>
      </c>
      <c r="L349" s="98" t="str">
        <f t="shared" si="44"/>
        <v>OK</v>
      </c>
      <c r="M349" s="100" t="s">
        <v>406</v>
      </c>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c r="DH349" s="96"/>
      <c r="DI349" s="96"/>
      <c r="DJ349" s="96"/>
      <c r="DK349" s="96"/>
      <c r="DL349" s="96"/>
      <c r="DM349" s="96"/>
      <c r="DN349" s="96"/>
      <c r="DO349" s="96"/>
      <c r="DP349" s="96"/>
      <c r="DQ349" s="96"/>
      <c r="DR349" s="96"/>
      <c r="DS349" s="96"/>
      <c r="DT349" s="96"/>
      <c r="DU349" s="96"/>
      <c r="DV349" s="96"/>
      <c r="DW349" s="96"/>
      <c r="DX349" s="96"/>
      <c r="DY349" s="96"/>
      <c r="DZ349" s="96"/>
      <c r="EA349" s="96"/>
      <c r="EB349" s="96"/>
      <c r="EC349" s="96"/>
      <c r="ED349" s="96"/>
      <c r="EE349" s="96"/>
      <c r="EF349" s="96"/>
      <c r="EG349" s="96"/>
      <c r="EH349" s="96"/>
      <c r="EI349" s="96"/>
      <c r="EJ349" s="96"/>
      <c r="EK349" s="96"/>
      <c r="EL349" s="96"/>
      <c r="EM349" s="96"/>
      <c r="EN349" s="96"/>
      <c r="EO349" s="96"/>
      <c r="EP349" s="96"/>
      <c r="EQ349" s="96"/>
      <c r="ER349" s="96"/>
      <c r="ES349" s="96"/>
      <c r="ET349" s="96"/>
      <c r="EU349" s="96"/>
      <c r="EV349" s="96"/>
      <c r="EW349" s="96"/>
      <c r="EX349" s="96"/>
      <c r="EY349" s="96"/>
      <c r="EZ349" s="96"/>
      <c r="FA349" s="96"/>
      <c r="FB349" s="96"/>
      <c r="FC349" s="96"/>
      <c r="FD349" s="96"/>
      <c r="FE349" s="96"/>
      <c r="FF349" s="96"/>
      <c r="FG349" s="96"/>
      <c r="FH349" s="96"/>
      <c r="FI349" s="96"/>
      <c r="FJ349" s="96"/>
      <c r="FK349" s="96"/>
      <c r="FL349" s="96"/>
      <c r="FM349" s="96"/>
      <c r="FN349" s="96"/>
      <c r="FO349" s="96"/>
      <c r="FP349" s="96"/>
      <c r="FQ349" s="96"/>
      <c r="FR349" s="96"/>
      <c r="FS349" s="96"/>
      <c r="FT349" s="96"/>
      <c r="FU349" s="96"/>
      <c r="FV349" s="96"/>
      <c r="FW349" s="96"/>
      <c r="FX349" s="96"/>
      <c r="FY349" s="96"/>
      <c r="FZ349" s="96"/>
      <c r="GA349" s="96"/>
      <c r="GB349" s="96"/>
      <c r="GC349" s="96"/>
      <c r="GD349" s="96"/>
      <c r="GE349" s="96"/>
      <c r="GF349" s="96"/>
      <c r="GG349" s="96"/>
      <c r="GH349" s="96"/>
      <c r="GI349" s="96"/>
      <c r="GJ349" s="96"/>
      <c r="GK349" s="96"/>
      <c r="GL349" s="96"/>
      <c r="GM349" s="96"/>
      <c r="GN349" s="96"/>
      <c r="GO349" s="96"/>
      <c r="GP349" s="96"/>
      <c r="GQ349" s="96"/>
      <c r="GR349" s="96"/>
      <c r="GS349" s="96"/>
      <c r="GT349" s="96"/>
      <c r="GU349" s="96"/>
      <c r="GV349" s="96"/>
      <c r="GW349" s="96"/>
      <c r="GX349" s="96"/>
      <c r="GY349" s="96"/>
      <c r="GZ349" s="96"/>
      <c r="HA349" s="96"/>
      <c r="HB349" s="96"/>
      <c r="HC349" s="96"/>
      <c r="HD349" s="96"/>
      <c r="HE349" s="96"/>
      <c r="HF349" s="96"/>
      <c r="HG349" s="96"/>
      <c r="HH349" s="96"/>
      <c r="HI349" s="96"/>
      <c r="HJ349" s="96"/>
      <c r="HK349" s="96"/>
      <c r="HL349" s="96"/>
      <c r="HM349" s="96"/>
      <c r="HN349" s="96"/>
      <c r="HO349" s="96"/>
      <c r="HP349" s="96"/>
      <c r="HQ349" s="96"/>
      <c r="HR349" s="96"/>
      <c r="HS349" s="96"/>
      <c r="HT349" s="96"/>
      <c r="HU349" s="96"/>
      <c r="HV349" s="96"/>
      <c r="HW349" s="96"/>
      <c r="HX349" s="96"/>
      <c r="HY349" s="96"/>
      <c r="HZ349" s="96"/>
      <c r="IA349" s="96"/>
      <c r="IB349" s="96"/>
      <c r="IC349" s="96"/>
      <c r="ID349" s="96"/>
      <c r="IE349" s="96"/>
      <c r="IF349" s="96"/>
      <c r="IG349" s="96"/>
      <c r="IH349" s="96"/>
      <c r="II349" s="96"/>
      <c r="IJ349" s="96"/>
      <c r="IK349" s="96"/>
      <c r="IL349" s="96"/>
      <c r="IM349" s="96"/>
      <c r="IN349" s="96"/>
      <c r="IO349" s="96"/>
      <c r="IP349" s="96"/>
      <c r="IQ349" s="96"/>
      <c r="IR349" s="96"/>
      <c r="IS349" s="96"/>
      <c r="IT349" s="96"/>
      <c r="IU349" s="96"/>
      <c r="IV349" s="96"/>
    </row>
    <row r="350" spans="1:256" s="1" customFormat="1">
      <c r="A350" s="124" t="s">
        <v>1264</v>
      </c>
      <c r="B350" s="100" t="s">
        <v>941</v>
      </c>
      <c r="C350" s="100" t="s">
        <v>1265</v>
      </c>
      <c r="D350" s="96" t="str">
        <f t="shared" si="39"/>
        <v>Ｒ11</v>
      </c>
      <c r="E350" s="96"/>
      <c r="F350" s="98" t="str">
        <f t="shared" si="40"/>
        <v>ら０４</v>
      </c>
      <c r="G350" s="96" t="str">
        <f t="shared" si="41"/>
        <v>中島章太</v>
      </c>
      <c r="H350" s="105" t="str">
        <f t="shared" si="42"/>
        <v>Ｒ11</v>
      </c>
      <c r="I350" s="105" t="s">
        <v>231</v>
      </c>
      <c r="J350" s="106">
        <v>1989</v>
      </c>
      <c r="K350" s="104">
        <f t="shared" si="43"/>
        <v>34</v>
      </c>
      <c r="L350" s="98" t="str">
        <f t="shared" si="44"/>
        <v>OK</v>
      </c>
      <c r="M350" s="100" t="s">
        <v>406</v>
      </c>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c r="DH350" s="96"/>
      <c r="DI350" s="96"/>
      <c r="DJ350" s="96"/>
      <c r="DK350" s="96"/>
      <c r="DL350" s="96"/>
      <c r="DM350" s="96"/>
      <c r="DN350" s="96"/>
      <c r="DO350" s="96"/>
      <c r="DP350" s="96"/>
      <c r="DQ350" s="96"/>
      <c r="DR350" s="96"/>
      <c r="DS350" s="96"/>
      <c r="DT350" s="96"/>
      <c r="DU350" s="96"/>
      <c r="DV350" s="96"/>
      <c r="DW350" s="96"/>
      <c r="DX350" s="96"/>
      <c r="DY350" s="96"/>
      <c r="DZ350" s="96"/>
      <c r="EA350" s="96"/>
      <c r="EB350" s="96"/>
      <c r="EC350" s="96"/>
      <c r="ED350" s="96"/>
      <c r="EE350" s="96"/>
      <c r="EF350" s="96"/>
      <c r="EG350" s="96"/>
      <c r="EH350" s="96"/>
      <c r="EI350" s="96"/>
      <c r="EJ350" s="96"/>
      <c r="EK350" s="96"/>
      <c r="EL350" s="96"/>
      <c r="EM350" s="96"/>
      <c r="EN350" s="96"/>
      <c r="EO350" s="96"/>
      <c r="EP350" s="96"/>
      <c r="EQ350" s="96"/>
      <c r="ER350" s="96"/>
      <c r="ES350" s="96"/>
      <c r="ET350" s="96"/>
      <c r="EU350" s="96"/>
      <c r="EV350" s="96"/>
      <c r="EW350" s="96"/>
      <c r="EX350" s="96"/>
      <c r="EY350" s="96"/>
      <c r="EZ350" s="96"/>
      <c r="FA350" s="96"/>
      <c r="FB350" s="96"/>
      <c r="FC350" s="96"/>
      <c r="FD350" s="96"/>
      <c r="FE350" s="96"/>
      <c r="FF350" s="96"/>
      <c r="FG350" s="96"/>
      <c r="FH350" s="96"/>
      <c r="FI350" s="96"/>
      <c r="FJ350" s="96"/>
      <c r="FK350" s="96"/>
      <c r="FL350" s="96"/>
      <c r="FM350" s="96"/>
      <c r="FN350" s="96"/>
      <c r="FO350" s="96"/>
      <c r="FP350" s="96"/>
      <c r="FQ350" s="96"/>
      <c r="FR350" s="96"/>
      <c r="FS350" s="96"/>
      <c r="FT350" s="96"/>
      <c r="FU350" s="96"/>
      <c r="FV350" s="96"/>
      <c r="FW350" s="96"/>
      <c r="FX350" s="96"/>
      <c r="FY350" s="96"/>
      <c r="FZ350" s="96"/>
      <c r="GA350" s="96"/>
      <c r="GB350" s="96"/>
      <c r="GC350" s="96"/>
      <c r="GD350" s="96"/>
      <c r="GE350" s="96"/>
      <c r="GF350" s="96"/>
      <c r="GG350" s="96"/>
      <c r="GH350" s="96"/>
      <c r="GI350" s="96"/>
      <c r="GJ350" s="96"/>
      <c r="GK350" s="96"/>
      <c r="GL350" s="96"/>
      <c r="GM350" s="96"/>
      <c r="GN350" s="96"/>
      <c r="GO350" s="96"/>
      <c r="GP350" s="96"/>
      <c r="GQ350" s="96"/>
      <c r="GR350" s="96"/>
      <c r="GS350" s="96"/>
      <c r="GT350" s="96"/>
      <c r="GU350" s="96"/>
      <c r="GV350" s="96"/>
      <c r="GW350" s="96"/>
      <c r="GX350" s="96"/>
      <c r="GY350" s="96"/>
      <c r="GZ350" s="96"/>
      <c r="HA350" s="96"/>
      <c r="HB350" s="96"/>
      <c r="HC350" s="96"/>
      <c r="HD350" s="96"/>
      <c r="HE350" s="96"/>
      <c r="HF350" s="96"/>
      <c r="HG350" s="96"/>
      <c r="HH350" s="96"/>
      <c r="HI350" s="96"/>
      <c r="HJ350" s="96"/>
      <c r="HK350" s="96"/>
      <c r="HL350" s="96"/>
      <c r="HM350" s="96"/>
      <c r="HN350" s="96"/>
      <c r="HO350" s="96"/>
      <c r="HP350" s="96"/>
      <c r="HQ350" s="96"/>
      <c r="HR350" s="96"/>
      <c r="HS350" s="96"/>
      <c r="HT350" s="96"/>
      <c r="HU350" s="96"/>
      <c r="HV350" s="96"/>
      <c r="HW350" s="96"/>
      <c r="HX350" s="96"/>
      <c r="HY350" s="96"/>
      <c r="HZ350" s="96"/>
      <c r="IA350" s="96"/>
      <c r="IB350" s="96"/>
      <c r="IC350" s="96"/>
      <c r="ID350" s="96"/>
      <c r="IE350" s="96"/>
      <c r="IF350" s="96"/>
      <c r="IG350" s="96"/>
      <c r="IH350" s="96"/>
      <c r="II350" s="96"/>
      <c r="IJ350" s="96"/>
      <c r="IK350" s="96"/>
      <c r="IL350" s="96"/>
      <c r="IM350" s="96"/>
      <c r="IN350" s="96"/>
      <c r="IO350" s="96"/>
      <c r="IP350" s="96"/>
      <c r="IQ350" s="96"/>
      <c r="IR350" s="96"/>
      <c r="IS350" s="96"/>
      <c r="IT350" s="96"/>
      <c r="IU350" s="96"/>
      <c r="IV350" s="96"/>
    </row>
    <row r="351" spans="1:256" s="127" customFormat="1">
      <c r="A351" s="124" t="s">
        <v>1266</v>
      </c>
      <c r="B351" s="100" t="s">
        <v>1267</v>
      </c>
      <c r="C351" s="100" t="s">
        <v>1268</v>
      </c>
      <c r="D351" s="96" t="str">
        <f t="shared" si="39"/>
        <v>Ｒ11</v>
      </c>
      <c r="E351" s="96"/>
      <c r="F351" s="98" t="str">
        <f t="shared" si="40"/>
        <v>ら０５</v>
      </c>
      <c r="G351" s="96" t="str">
        <f t="shared" si="41"/>
        <v>織田修輔</v>
      </c>
      <c r="H351" s="105" t="str">
        <f t="shared" si="42"/>
        <v>Ｒ11</v>
      </c>
      <c r="I351" s="105" t="s">
        <v>231</v>
      </c>
      <c r="J351" s="106">
        <v>1987</v>
      </c>
      <c r="K351" s="104">
        <f t="shared" si="43"/>
        <v>36</v>
      </c>
      <c r="L351" s="98" t="str">
        <f t="shared" si="44"/>
        <v>OK</v>
      </c>
      <c r="M351" s="100" t="s">
        <v>406</v>
      </c>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c r="EV351" s="96"/>
      <c r="EW351" s="96"/>
      <c r="EX351" s="96"/>
      <c r="EY351" s="96"/>
      <c r="EZ351" s="96"/>
      <c r="FA351" s="96"/>
      <c r="FB351" s="96"/>
      <c r="FC351" s="96"/>
      <c r="FD351" s="96"/>
      <c r="FE351" s="96"/>
      <c r="FF351" s="96"/>
      <c r="FG351" s="96"/>
      <c r="FH351" s="96"/>
      <c r="FI351" s="96"/>
      <c r="FJ351" s="96"/>
      <c r="FK351" s="96"/>
      <c r="FL351" s="96"/>
      <c r="FM351" s="96"/>
      <c r="FN351" s="96"/>
      <c r="FO351" s="96"/>
      <c r="FP351" s="96"/>
      <c r="FQ351" s="96"/>
      <c r="FR351" s="96"/>
      <c r="FS351" s="96"/>
      <c r="FT351" s="96"/>
      <c r="FU351" s="96"/>
      <c r="FV351" s="96"/>
      <c r="FW351" s="96"/>
      <c r="FX351" s="96"/>
      <c r="FY351" s="96"/>
      <c r="FZ351" s="96"/>
      <c r="GA351" s="96"/>
      <c r="GB351" s="96"/>
      <c r="GC351" s="96"/>
      <c r="GD351" s="96"/>
      <c r="GE351" s="96"/>
      <c r="GF351" s="96"/>
      <c r="GG351" s="96"/>
      <c r="GH351" s="96"/>
      <c r="GI351" s="96"/>
      <c r="GJ351" s="96"/>
      <c r="GK351" s="96"/>
      <c r="GL351" s="96"/>
      <c r="GM351" s="96"/>
      <c r="GN351" s="96"/>
      <c r="GO351" s="96"/>
      <c r="GP351" s="96"/>
      <c r="GQ351" s="96"/>
      <c r="GR351" s="96"/>
      <c r="GS351" s="96"/>
      <c r="GT351" s="96"/>
      <c r="GU351" s="96"/>
      <c r="GV351" s="96"/>
      <c r="GW351" s="96"/>
      <c r="GX351" s="96"/>
      <c r="GY351" s="96"/>
      <c r="GZ351" s="96"/>
      <c r="HA351" s="96"/>
      <c r="HB351" s="96"/>
      <c r="HC351" s="96"/>
      <c r="HD351" s="96"/>
      <c r="HE351" s="96"/>
      <c r="HF351" s="96"/>
      <c r="HG351" s="96"/>
      <c r="HH351" s="96"/>
      <c r="HI351" s="96"/>
      <c r="HJ351" s="96"/>
      <c r="HK351" s="96"/>
      <c r="HL351" s="96"/>
      <c r="HM351" s="96"/>
      <c r="HN351" s="96"/>
      <c r="HO351" s="96"/>
      <c r="HP351" s="96"/>
      <c r="HQ351" s="96"/>
      <c r="HR351" s="96"/>
      <c r="HS351" s="96"/>
      <c r="HT351" s="96"/>
      <c r="HU351" s="96"/>
      <c r="HV351" s="96"/>
      <c r="HW351" s="96"/>
      <c r="HX351" s="96"/>
      <c r="HY351" s="96"/>
      <c r="HZ351" s="96"/>
      <c r="IA351" s="96"/>
      <c r="IB351" s="96"/>
      <c r="IC351" s="96"/>
      <c r="ID351" s="96"/>
      <c r="IE351" s="96"/>
      <c r="IF351" s="96"/>
      <c r="IG351" s="96"/>
      <c r="IH351" s="96"/>
      <c r="II351" s="96"/>
      <c r="IJ351" s="96"/>
      <c r="IK351" s="96"/>
      <c r="IL351" s="96"/>
      <c r="IM351" s="96"/>
      <c r="IN351" s="96"/>
      <c r="IO351" s="96"/>
      <c r="IP351" s="96"/>
      <c r="IQ351" s="96"/>
      <c r="IR351" s="96"/>
      <c r="IS351" s="96"/>
      <c r="IT351" s="96"/>
      <c r="IU351" s="96"/>
      <c r="IV351" s="96"/>
    </row>
    <row r="352" spans="1:256" s="127" customFormat="1">
      <c r="A352" s="124" t="s">
        <v>1269</v>
      </c>
      <c r="B352" s="100" t="s">
        <v>1270</v>
      </c>
      <c r="C352" s="100" t="s">
        <v>1271</v>
      </c>
      <c r="D352" s="96" t="str">
        <f t="shared" si="39"/>
        <v>Ｒ11</v>
      </c>
      <c r="E352" s="96"/>
      <c r="F352" s="98" t="str">
        <f t="shared" si="40"/>
        <v>ら０６</v>
      </c>
      <c r="G352" s="96" t="str">
        <f t="shared" si="41"/>
        <v>徳光亮真</v>
      </c>
      <c r="H352" s="105" t="str">
        <f t="shared" si="42"/>
        <v>Ｒ11</v>
      </c>
      <c r="I352" s="105" t="s">
        <v>231</v>
      </c>
      <c r="J352" s="106">
        <v>1990</v>
      </c>
      <c r="K352" s="104">
        <f t="shared" si="43"/>
        <v>33</v>
      </c>
      <c r="L352" s="98" t="str">
        <f t="shared" si="44"/>
        <v>OK</v>
      </c>
      <c r="M352" s="100" t="s">
        <v>406</v>
      </c>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6"/>
      <c r="DH352" s="96"/>
      <c r="DI352" s="96"/>
      <c r="DJ352" s="96"/>
      <c r="DK352" s="96"/>
      <c r="DL352" s="96"/>
      <c r="DM352" s="96"/>
      <c r="DN352" s="96"/>
      <c r="DO352" s="96"/>
      <c r="DP352" s="96"/>
      <c r="DQ352" s="96"/>
      <c r="DR352" s="96"/>
      <c r="DS352" s="96"/>
      <c r="DT352" s="96"/>
      <c r="DU352" s="96"/>
      <c r="DV352" s="96"/>
      <c r="DW352" s="96"/>
      <c r="DX352" s="96"/>
      <c r="DY352" s="96"/>
      <c r="DZ352" s="96"/>
      <c r="EA352" s="96"/>
      <c r="EB352" s="96"/>
      <c r="EC352" s="96"/>
      <c r="ED352" s="96"/>
      <c r="EE352" s="96"/>
      <c r="EF352" s="96"/>
      <c r="EG352" s="96"/>
      <c r="EH352" s="96"/>
      <c r="EI352" s="96"/>
      <c r="EJ352" s="96"/>
      <c r="EK352" s="96"/>
      <c r="EL352" s="96"/>
      <c r="EM352" s="96"/>
      <c r="EN352" s="96"/>
      <c r="EO352" s="96"/>
      <c r="EP352" s="96"/>
      <c r="EQ352" s="96"/>
      <c r="ER352" s="96"/>
      <c r="ES352" s="96"/>
      <c r="ET352" s="96"/>
      <c r="EU352" s="96"/>
      <c r="EV352" s="96"/>
      <c r="EW352" s="96"/>
      <c r="EX352" s="96"/>
      <c r="EY352" s="96"/>
      <c r="EZ352" s="96"/>
      <c r="FA352" s="96"/>
      <c r="FB352" s="96"/>
      <c r="FC352" s="96"/>
      <c r="FD352" s="96"/>
      <c r="FE352" s="96"/>
      <c r="FF352" s="96"/>
      <c r="FG352" s="96"/>
      <c r="FH352" s="96"/>
      <c r="FI352" s="96"/>
      <c r="FJ352" s="96"/>
      <c r="FK352" s="96"/>
      <c r="FL352" s="96"/>
      <c r="FM352" s="96"/>
      <c r="FN352" s="96"/>
      <c r="FO352" s="96"/>
      <c r="FP352" s="96"/>
      <c r="FQ352" s="96"/>
      <c r="FR352" s="96"/>
      <c r="FS352" s="96"/>
      <c r="FT352" s="96"/>
      <c r="FU352" s="96"/>
      <c r="FV352" s="96"/>
      <c r="FW352" s="96"/>
      <c r="FX352" s="96"/>
      <c r="FY352" s="96"/>
      <c r="FZ352" s="96"/>
      <c r="GA352" s="96"/>
      <c r="GB352" s="96"/>
      <c r="GC352" s="96"/>
      <c r="GD352" s="96"/>
      <c r="GE352" s="96"/>
      <c r="GF352" s="96"/>
      <c r="GG352" s="96"/>
      <c r="GH352" s="96"/>
      <c r="GI352" s="96"/>
      <c r="GJ352" s="96"/>
      <c r="GK352" s="96"/>
      <c r="GL352" s="96"/>
      <c r="GM352" s="96"/>
      <c r="GN352" s="96"/>
      <c r="GO352" s="96"/>
      <c r="GP352" s="96"/>
      <c r="GQ352" s="96"/>
      <c r="GR352" s="96"/>
      <c r="GS352" s="96"/>
      <c r="GT352" s="96"/>
      <c r="GU352" s="96"/>
      <c r="GV352" s="96"/>
      <c r="GW352" s="96"/>
      <c r="GX352" s="96"/>
      <c r="GY352" s="96"/>
      <c r="GZ352" s="96"/>
      <c r="HA352" s="96"/>
      <c r="HB352" s="96"/>
      <c r="HC352" s="96"/>
      <c r="HD352" s="96"/>
      <c r="HE352" s="96"/>
      <c r="HF352" s="96"/>
      <c r="HG352" s="96"/>
      <c r="HH352" s="96"/>
      <c r="HI352" s="96"/>
      <c r="HJ352" s="96"/>
      <c r="HK352" s="96"/>
      <c r="HL352" s="96"/>
      <c r="HM352" s="96"/>
      <c r="HN352" s="96"/>
      <c r="HO352" s="96"/>
      <c r="HP352" s="96"/>
      <c r="HQ352" s="96"/>
      <c r="HR352" s="96"/>
      <c r="HS352" s="96"/>
      <c r="HT352" s="96"/>
      <c r="HU352" s="96"/>
      <c r="HV352" s="96"/>
      <c r="HW352" s="96"/>
      <c r="HX352" s="96"/>
      <c r="HY352" s="96"/>
      <c r="HZ352" s="96"/>
      <c r="IA352" s="96"/>
      <c r="IB352" s="96"/>
      <c r="IC352" s="96"/>
      <c r="ID352" s="96"/>
      <c r="IE352" s="96"/>
      <c r="IF352" s="96"/>
      <c r="IG352" s="96"/>
      <c r="IH352" s="96"/>
      <c r="II352" s="96"/>
      <c r="IJ352" s="96"/>
      <c r="IK352" s="96"/>
      <c r="IL352" s="96"/>
      <c r="IM352" s="96"/>
      <c r="IN352" s="96"/>
      <c r="IO352" s="96"/>
      <c r="IP352" s="96"/>
      <c r="IQ352" s="96"/>
      <c r="IR352" s="96"/>
      <c r="IS352" s="96"/>
      <c r="IT352" s="96"/>
      <c r="IU352" s="96"/>
      <c r="IV352" s="96"/>
    </row>
    <row r="353" spans="1:256" s="127" customFormat="1">
      <c r="A353" s="169"/>
      <c r="B353" s="154"/>
      <c r="C353" s="154"/>
      <c r="D353" s="154"/>
      <c r="E353" s="154"/>
      <c r="F353" s="154"/>
      <c r="G353" s="154"/>
      <c r="H353" s="154"/>
      <c r="I353" s="154"/>
      <c r="J353" s="154"/>
      <c r="K353" s="158"/>
      <c r="L353" s="158"/>
      <c r="M353" s="155" t="str">
        <f>IF(H353="","",IF(COUNTIF($G$3:$G$612,H353)&gt;1,"2重登録","OK"))</f>
        <v/>
      </c>
      <c r="N353" s="154"/>
      <c r="O353" s="154"/>
      <c r="P353" s="154"/>
      <c r="Q353" s="154"/>
      <c r="R353" s="154"/>
      <c r="S353" s="126"/>
      <c r="T353" s="126"/>
      <c r="U353" s="126"/>
      <c r="V353" s="126"/>
      <c r="W353" s="126"/>
      <c r="X353" s="126"/>
      <c r="Y353" s="126"/>
      <c r="Z353" s="126"/>
      <c r="AA353" s="126"/>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127" customFormat="1">
      <c r="A354" s="160" t="s">
        <v>547</v>
      </c>
      <c r="B354" s="234" t="s">
        <v>552</v>
      </c>
      <c r="C354" s="157" t="s">
        <v>539</v>
      </c>
      <c r="D354" s="154" t="s">
        <v>703</v>
      </c>
      <c r="E354" s="154"/>
      <c r="F354" s="155" t="str">
        <f>A354</f>
        <v>こ０１</v>
      </c>
      <c r="G354" s="154" t="str">
        <f>B354&amp;C354</f>
        <v>征矢洋平</v>
      </c>
      <c r="H354" s="161" t="str">
        <f>D354</f>
        <v>個人登録</v>
      </c>
      <c r="I354" s="161" t="s">
        <v>231</v>
      </c>
      <c r="J354" s="162">
        <v>1974</v>
      </c>
      <c r="K354" s="159">
        <f>IF(J354="","",(2023-J354))</f>
        <v>49</v>
      </c>
      <c r="L354" s="155" t="str">
        <f>IF(G354="","",IF(COUNTIF($G$3:$G$363,G354)&gt;1,"2重登録","OK"))</f>
        <v>OK</v>
      </c>
      <c r="M354" s="163" t="s">
        <v>18</v>
      </c>
      <c r="N354" s="154"/>
      <c r="O354" s="154"/>
      <c r="P354" s="154"/>
      <c r="Q354" s="154"/>
      <c r="R354" s="154"/>
      <c r="S354" s="126"/>
      <c r="T354" s="126"/>
      <c r="U354" s="126"/>
      <c r="V354" s="126"/>
      <c r="W354" s="126"/>
      <c r="X354" s="126"/>
      <c r="Y354" s="126"/>
      <c r="Z354" s="126"/>
      <c r="AA354" s="126"/>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127" customFormat="1">
      <c r="A355" s="160" t="s">
        <v>1272</v>
      </c>
      <c r="B355" s="322" t="s">
        <v>1273</v>
      </c>
      <c r="C355" s="323" t="s">
        <v>1274</v>
      </c>
      <c r="D355" s="154" t="s">
        <v>703</v>
      </c>
      <c r="E355" s="154"/>
      <c r="F355" s="98" t="str">
        <f>A355</f>
        <v>こ０２</v>
      </c>
      <c r="G355" s="320" t="str">
        <f>B355&amp;C355</f>
        <v>松原礼</v>
      </c>
      <c r="H355" s="161" t="str">
        <f>D355</f>
        <v>個人登録</v>
      </c>
      <c r="I355" s="324" t="s">
        <v>231</v>
      </c>
      <c r="J355" s="325">
        <v>1987</v>
      </c>
      <c r="K355" s="104">
        <f>IF(J355="","",(2020-J355))</f>
        <v>33</v>
      </c>
      <c r="L355" s="155" t="str">
        <f>IF(G355="","",IF(COUNTIF($G$3:$G$363,G355)&gt;1,"2重登録","OK"))</f>
        <v>OK</v>
      </c>
      <c r="M355" s="326" t="s">
        <v>18</v>
      </c>
      <c r="N355" s="320"/>
      <c r="O355" s="320"/>
      <c r="P355" s="320"/>
      <c r="Q355" s="320"/>
      <c r="R355" s="320"/>
      <c r="S355" s="320"/>
      <c r="T355" s="320"/>
      <c r="U355" s="320"/>
      <c r="V355" s="320"/>
      <c r="W355" s="320"/>
      <c r="X355" s="320"/>
      <c r="Y355" s="320"/>
      <c r="Z355" s="320"/>
      <c r="AA355" s="320"/>
      <c r="AB355" s="320"/>
      <c r="AC355" s="320"/>
      <c r="AD355" s="320"/>
      <c r="AE355" s="320"/>
      <c r="AF355" s="320"/>
      <c r="AG355" s="320"/>
      <c r="AH355" s="320"/>
      <c r="AI355" s="320"/>
      <c r="AJ355" s="320"/>
      <c r="AK355" s="320"/>
      <c r="AL355" s="320"/>
      <c r="AM355" s="320"/>
      <c r="AN355" s="320"/>
      <c r="AO355" s="320"/>
      <c r="AP355" s="320"/>
      <c r="AQ355" s="320"/>
      <c r="AR355" s="320"/>
      <c r="AS355" s="320"/>
      <c r="AT355" s="320"/>
      <c r="AU355" s="320"/>
      <c r="AV355" s="320"/>
      <c r="AW355" s="320"/>
      <c r="AX355" s="320"/>
      <c r="AY355" s="320"/>
      <c r="AZ355" s="320"/>
      <c r="BA355" s="320"/>
      <c r="BB355" s="320"/>
      <c r="BC355" s="320"/>
      <c r="BD355" s="320"/>
      <c r="BE355" s="320"/>
      <c r="BF355" s="320"/>
      <c r="BG355" s="320"/>
      <c r="BH355" s="320"/>
      <c r="BI355" s="320"/>
      <c r="BJ355" s="320"/>
      <c r="BK355" s="320"/>
      <c r="BL355" s="320"/>
      <c r="BM355" s="320"/>
      <c r="BN355" s="320"/>
      <c r="BO355" s="320"/>
      <c r="BP355" s="320"/>
      <c r="BQ355" s="320"/>
      <c r="BR355" s="320"/>
      <c r="BS355" s="320"/>
      <c r="BT355" s="320"/>
      <c r="BU355" s="320"/>
      <c r="BV355" s="320"/>
      <c r="BW355" s="320"/>
      <c r="BX355" s="320"/>
      <c r="BY355" s="320"/>
      <c r="BZ355" s="320"/>
      <c r="CA355" s="320"/>
      <c r="CB355" s="320"/>
      <c r="CC355" s="320"/>
      <c r="CD355" s="320"/>
      <c r="CE355" s="320"/>
      <c r="CF355" s="320"/>
      <c r="CG355" s="320"/>
      <c r="CH355" s="320"/>
      <c r="CI355" s="320"/>
      <c r="CJ355" s="320"/>
      <c r="CK355" s="320"/>
      <c r="CL355" s="320"/>
      <c r="CM355" s="320"/>
      <c r="CN355" s="320"/>
      <c r="CO355" s="320"/>
      <c r="CP355" s="320"/>
      <c r="CQ355" s="320"/>
      <c r="CR355" s="320"/>
      <c r="CS355" s="320"/>
      <c r="CT355" s="320"/>
      <c r="CU355" s="320"/>
      <c r="CV355" s="320"/>
      <c r="CW355" s="320"/>
      <c r="CX355" s="320"/>
      <c r="CY355" s="320"/>
      <c r="CZ355" s="320"/>
      <c r="DA355" s="320"/>
      <c r="DB355" s="320"/>
      <c r="DC355" s="320"/>
      <c r="DD355" s="320"/>
      <c r="DE355" s="320"/>
      <c r="DF355" s="320"/>
      <c r="DG355" s="320"/>
      <c r="DH355" s="320"/>
      <c r="DI355" s="320"/>
      <c r="DJ355" s="320"/>
      <c r="DK355" s="320"/>
      <c r="DL355" s="320"/>
      <c r="DM355" s="320"/>
      <c r="DN355" s="320"/>
      <c r="DO355" s="320"/>
      <c r="DP355" s="320"/>
      <c r="DQ355" s="320"/>
      <c r="DR355" s="320"/>
      <c r="DS355" s="320"/>
      <c r="DT355" s="320"/>
      <c r="DU355" s="320"/>
      <c r="DV355" s="320"/>
      <c r="DW355" s="320"/>
      <c r="DX355" s="320"/>
      <c r="DY355" s="320"/>
      <c r="DZ355" s="320"/>
      <c r="EA355" s="320"/>
      <c r="EB355" s="320"/>
      <c r="EC355" s="320"/>
      <c r="ED355" s="320"/>
      <c r="EE355" s="320"/>
      <c r="EF355" s="320"/>
      <c r="EG355" s="320"/>
      <c r="EH355" s="320"/>
      <c r="EI355" s="320"/>
      <c r="EJ355" s="320"/>
      <c r="EK355" s="320"/>
      <c r="EL355" s="320"/>
      <c r="EM355" s="320"/>
      <c r="EN355" s="320"/>
      <c r="EO355" s="320"/>
      <c r="EP355" s="320"/>
      <c r="EQ355" s="320"/>
      <c r="ER355" s="320"/>
      <c r="ES355" s="320"/>
      <c r="ET355" s="320"/>
      <c r="EU355" s="320"/>
      <c r="EV355" s="320"/>
      <c r="EW355" s="320"/>
      <c r="EX355" s="320"/>
      <c r="EY355" s="320"/>
      <c r="EZ355" s="320"/>
      <c r="FA355" s="320"/>
      <c r="FB355" s="320"/>
      <c r="FC355" s="320"/>
      <c r="FD355" s="320"/>
      <c r="FE355" s="320"/>
      <c r="FF355" s="320"/>
      <c r="FG355" s="320"/>
      <c r="FH355" s="320"/>
      <c r="FI355" s="320"/>
      <c r="FJ355" s="320"/>
      <c r="FK355" s="320"/>
      <c r="FL355" s="320"/>
      <c r="FM355" s="320"/>
      <c r="FN355" s="320"/>
      <c r="FO355" s="320"/>
      <c r="FP355" s="320"/>
      <c r="FQ355" s="320"/>
      <c r="FR355" s="320"/>
      <c r="FS355" s="320"/>
      <c r="FT355" s="320"/>
      <c r="FU355" s="320"/>
      <c r="FV355" s="320"/>
      <c r="FW355" s="320"/>
      <c r="FX355" s="320"/>
      <c r="FY355" s="320"/>
      <c r="FZ355" s="320"/>
      <c r="GA355" s="320"/>
      <c r="GB355" s="320"/>
      <c r="GC355" s="320"/>
      <c r="GD355" s="320"/>
      <c r="GE355" s="320"/>
      <c r="GF355" s="320"/>
      <c r="GG355" s="320"/>
      <c r="GH355" s="320"/>
      <c r="GI355" s="320"/>
      <c r="GJ355" s="320"/>
      <c r="GK355" s="320"/>
      <c r="GL355" s="320"/>
      <c r="GM355" s="320"/>
      <c r="GN355" s="320"/>
      <c r="GO355" s="320"/>
      <c r="GP355" s="320"/>
      <c r="GQ355" s="320"/>
      <c r="GR355" s="320"/>
      <c r="GS355" s="320"/>
      <c r="GT355" s="320"/>
      <c r="GU355" s="320"/>
      <c r="GV355" s="320"/>
      <c r="GW355" s="320"/>
      <c r="GX355" s="320"/>
      <c r="GY355" s="320"/>
      <c r="GZ355" s="320"/>
      <c r="HA355" s="320"/>
      <c r="HB355" s="320"/>
      <c r="HC355" s="320"/>
      <c r="HD355" s="320"/>
      <c r="HE355" s="320"/>
      <c r="HF355" s="320"/>
      <c r="HG355" s="320"/>
      <c r="HH355" s="320"/>
      <c r="HI355" s="320"/>
      <c r="HJ355" s="320"/>
      <c r="HK355" s="320"/>
      <c r="HL355" s="320"/>
      <c r="HM355" s="320"/>
      <c r="HN355" s="320"/>
      <c r="HO355" s="320"/>
      <c r="HP355" s="320"/>
      <c r="HQ355" s="320"/>
      <c r="HR355" s="320"/>
      <c r="HS355" s="320"/>
      <c r="HT355" s="320"/>
      <c r="HU355" s="320"/>
      <c r="HV355" s="320"/>
      <c r="HW355" s="320"/>
      <c r="HX355" s="320"/>
      <c r="HY355" s="320"/>
      <c r="HZ355" s="320"/>
      <c r="IA355" s="320"/>
      <c r="IB355" s="320"/>
      <c r="IC355" s="320"/>
      <c r="ID355" s="320"/>
      <c r="IE355" s="320"/>
      <c r="IF355" s="320"/>
      <c r="IG355" s="320"/>
      <c r="IH355" s="320"/>
      <c r="II355" s="320"/>
      <c r="IJ355" s="320"/>
      <c r="IK355" s="320"/>
      <c r="IL355" s="320"/>
      <c r="IM355" s="320"/>
      <c r="IN355" s="320"/>
      <c r="IO355" s="320"/>
      <c r="IP355" s="320"/>
      <c r="IQ355" s="320"/>
      <c r="IR355" s="320"/>
      <c r="IS355" s="320"/>
      <c r="IT355" s="320"/>
      <c r="IU355" s="320"/>
      <c r="IV355" s="320"/>
    </row>
    <row r="356" spans="1:256" s="127" customFormat="1">
      <c r="A356" s="160" t="s">
        <v>1275</v>
      </c>
      <c r="B356" s="327" t="s">
        <v>516</v>
      </c>
      <c r="C356" s="328" t="s">
        <v>1276</v>
      </c>
      <c r="D356" s="154" t="s">
        <v>703</v>
      </c>
      <c r="E356" s="154"/>
      <c r="F356" s="98" t="str">
        <f>A356</f>
        <v>こ０３</v>
      </c>
      <c r="G356" s="96" t="str">
        <f>B356&amp;C356</f>
        <v>山田直八</v>
      </c>
      <c r="H356" s="161" t="str">
        <f>D356</f>
        <v>個人登録</v>
      </c>
      <c r="I356" s="105" t="s">
        <v>231</v>
      </c>
      <c r="J356" s="106">
        <v>1972</v>
      </c>
      <c r="K356" s="104">
        <f>IF(J356="","",(2020-J356))</f>
        <v>48</v>
      </c>
      <c r="L356" s="155" t="str">
        <f>IF(G356="","",IF(COUNTIF($G$3:$G$363,G356)&gt;1,"2重登録","OK"))</f>
        <v>OK</v>
      </c>
      <c r="M356" s="120" t="s">
        <v>446</v>
      </c>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c r="DH356" s="96"/>
      <c r="DI356" s="96"/>
      <c r="DJ356" s="96"/>
      <c r="DK356" s="96"/>
      <c r="DL356" s="96"/>
      <c r="DM356" s="96"/>
      <c r="DN356" s="96"/>
      <c r="DO356" s="96"/>
      <c r="DP356" s="96"/>
      <c r="DQ356" s="96"/>
      <c r="DR356" s="96"/>
      <c r="DS356" s="96"/>
      <c r="DT356" s="96"/>
      <c r="DU356" s="96"/>
      <c r="DV356" s="96"/>
      <c r="DW356" s="96"/>
      <c r="DX356" s="96"/>
      <c r="DY356" s="96"/>
      <c r="DZ356" s="96"/>
      <c r="EA356" s="96"/>
      <c r="EB356" s="96"/>
      <c r="EC356" s="96"/>
      <c r="ED356" s="96"/>
      <c r="EE356" s="96"/>
      <c r="EF356" s="96"/>
      <c r="EG356" s="96"/>
      <c r="EH356" s="96"/>
      <c r="EI356" s="96"/>
      <c r="EJ356" s="96"/>
      <c r="EK356" s="96"/>
      <c r="EL356" s="96"/>
      <c r="EM356" s="96"/>
      <c r="EN356" s="96"/>
      <c r="EO356" s="96"/>
      <c r="EP356" s="96"/>
      <c r="EQ356" s="96"/>
      <c r="ER356" s="96"/>
      <c r="ES356" s="96"/>
      <c r="ET356" s="96"/>
      <c r="EU356" s="96"/>
      <c r="EV356" s="96"/>
      <c r="EW356" s="96"/>
      <c r="EX356" s="96"/>
      <c r="EY356" s="96"/>
      <c r="EZ356" s="96"/>
      <c r="FA356" s="96"/>
      <c r="FB356" s="96"/>
      <c r="FC356" s="96"/>
      <c r="FD356" s="96"/>
      <c r="FE356" s="96"/>
      <c r="FF356" s="96"/>
      <c r="FG356" s="96"/>
      <c r="FH356" s="96"/>
      <c r="FI356" s="96"/>
      <c r="FJ356" s="96"/>
      <c r="FK356" s="96"/>
      <c r="FL356" s="96"/>
      <c r="FM356" s="96"/>
      <c r="FN356" s="96"/>
      <c r="FO356" s="96"/>
      <c r="FP356" s="96"/>
      <c r="FQ356" s="96"/>
      <c r="FR356" s="96"/>
      <c r="FS356" s="96"/>
      <c r="FT356" s="96"/>
      <c r="FU356" s="96"/>
      <c r="FV356" s="96"/>
      <c r="FW356" s="96"/>
      <c r="FX356" s="96"/>
      <c r="FY356" s="96"/>
      <c r="FZ356" s="96"/>
      <c r="GA356" s="96"/>
      <c r="GB356" s="96"/>
      <c r="GC356" s="96"/>
      <c r="GD356" s="96"/>
      <c r="GE356" s="96"/>
      <c r="GF356" s="96"/>
      <c r="GG356" s="96"/>
      <c r="GH356" s="96"/>
      <c r="GI356" s="96"/>
      <c r="GJ356" s="96"/>
      <c r="GK356" s="96"/>
      <c r="GL356" s="96"/>
      <c r="GM356" s="96"/>
      <c r="GN356" s="96"/>
      <c r="GO356" s="96"/>
      <c r="GP356" s="96"/>
      <c r="GQ356" s="96"/>
      <c r="GR356" s="96"/>
      <c r="GS356" s="96"/>
      <c r="GT356" s="96"/>
      <c r="GU356" s="96"/>
      <c r="GV356" s="96"/>
      <c r="GW356" s="96"/>
      <c r="GX356" s="96"/>
      <c r="GY356" s="96"/>
      <c r="GZ356" s="96"/>
      <c r="HA356" s="96"/>
      <c r="HB356" s="96"/>
      <c r="HC356" s="96"/>
      <c r="HD356" s="96"/>
      <c r="HE356" s="96"/>
      <c r="HF356" s="96"/>
      <c r="HG356" s="96"/>
      <c r="HH356" s="96"/>
      <c r="HI356" s="96"/>
      <c r="HJ356" s="96"/>
      <c r="HK356" s="96"/>
      <c r="HL356" s="96"/>
      <c r="HM356" s="96"/>
      <c r="HN356" s="96"/>
      <c r="HO356" s="96"/>
      <c r="HP356" s="96"/>
      <c r="HQ356" s="96"/>
      <c r="HR356" s="96"/>
      <c r="HS356" s="96"/>
      <c r="HT356" s="96"/>
      <c r="HU356" s="96"/>
      <c r="HV356" s="96"/>
      <c r="HW356" s="96"/>
      <c r="HX356" s="96"/>
      <c r="HY356" s="96"/>
      <c r="HZ356" s="96"/>
      <c r="IA356" s="96"/>
      <c r="IB356" s="96"/>
      <c r="IC356" s="96"/>
      <c r="ID356" s="96"/>
      <c r="IE356" s="96"/>
      <c r="IF356" s="96"/>
      <c r="IG356" s="96"/>
      <c r="IH356" s="96"/>
      <c r="II356" s="96"/>
      <c r="IJ356" s="96"/>
      <c r="IK356" s="96"/>
      <c r="IL356" s="96"/>
      <c r="IM356" s="96"/>
      <c r="IN356" s="96"/>
      <c r="IO356" s="96"/>
      <c r="IP356" s="96"/>
      <c r="IQ356" s="96"/>
      <c r="IR356" s="96"/>
      <c r="IS356" s="96"/>
      <c r="IT356" s="96"/>
      <c r="IU356" s="96"/>
      <c r="IV356" s="96"/>
    </row>
    <row r="357" spans="1:256" s="127" customFormat="1">
      <c r="A357" s="169" t="s">
        <v>553</v>
      </c>
      <c r="B357" s="96"/>
      <c r="C357" s="96"/>
      <c r="D357" s="96"/>
      <c r="E357" s="96"/>
      <c r="F357" s="128"/>
      <c r="G357" s="96"/>
      <c r="H357" s="96"/>
      <c r="I357" s="116"/>
      <c r="J357" s="103"/>
      <c r="K357" s="125"/>
      <c r="L357" s="98"/>
      <c r="M357" s="108"/>
      <c r="N357" s="96"/>
      <c r="O357" s="96"/>
      <c r="P357" s="96"/>
      <c r="Q357" s="96"/>
      <c r="R357" s="126"/>
      <c r="S357" s="126"/>
      <c r="T357" s="126"/>
      <c r="U357" s="126"/>
      <c r="V357" s="126"/>
      <c r="W357" s="126"/>
      <c r="X357" s="126"/>
      <c r="Y357" s="126"/>
      <c r="Z357" s="126"/>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127" customFormat="1">
      <c r="A358" s="169" t="s">
        <v>554</v>
      </c>
      <c r="B358" s="96"/>
      <c r="C358" s="96"/>
      <c r="D358" s="96"/>
      <c r="E358" s="96"/>
      <c r="F358" s="128"/>
      <c r="G358" s="96"/>
      <c r="H358" s="96"/>
      <c r="I358" s="113"/>
      <c r="J358" s="103"/>
      <c r="K358" s="125"/>
      <c r="L358" s="98"/>
      <c r="M358" s="96"/>
      <c r="N358" s="96"/>
      <c r="O358" s="1"/>
      <c r="P358" s="96"/>
      <c r="Q358" s="96"/>
      <c r="R358" s="126"/>
      <c r="S358" s="126"/>
      <c r="T358" s="126"/>
      <c r="U358" s="126"/>
      <c r="V358" s="126"/>
      <c r="W358" s="126"/>
      <c r="X358" s="126"/>
      <c r="Y358" s="126"/>
      <c r="Z358" s="126"/>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127" customFormat="1">
      <c r="A359" s="169"/>
      <c r="B359" s="234"/>
      <c r="C359" s="157"/>
      <c r="D359" s="154"/>
      <c r="E359" s="154"/>
      <c r="F359" s="235"/>
      <c r="G359" s="154"/>
      <c r="H359" s="154"/>
      <c r="I359" s="171"/>
      <c r="J359" s="162"/>
      <c r="K359" s="236"/>
      <c r="L359" s="155"/>
      <c r="M359" s="154"/>
      <c r="N359" s="154"/>
      <c r="O359" s="154"/>
      <c r="P359" s="154"/>
      <c r="Q359" s="154"/>
      <c r="R359" s="126"/>
      <c r="S359" s="126"/>
      <c r="T359" s="126"/>
      <c r="U359" s="126"/>
      <c r="V359" s="126"/>
      <c r="W359" s="126"/>
      <c r="X359" s="126"/>
      <c r="Y359" s="126"/>
      <c r="Z359" s="126"/>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127" customFormat="1">
      <c r="A360" s="170"/>
      <c r="B360" s="234"/>
      <c r="C360" s="237"/>
      <c r="D360" s="154"/>
      <c r="E360" s="154"/>
      <c r="F360" s="235"/>
      <c r="G360" s="154"/>
      <c r="H360" s="161"/>
      <c r="I360" s="161"/>
      <c r="J360" s="162"/>
      <c r="K360" s="159"/>
      <c r="L360" s="155"/>
      <c r="M360" s="170"/>
      <c r="N360" s="154"/>
      <c r="O360" s="154"/>
      <c r="P360" s="154"/>
      <c r="Q360" s="154"/>
      <c r="R360" s="126"/>
      <c r="S360" s="126"/>
      <c r="T360" s="126"/>
      <c r="U360" s="126"/>
      <c r="V360" s="126"/>
      <c r="W360" s="126"/>
      <c r="X360" s="126"/>
      <c r="Y360" s="126"/>
      <c r="Z360" s="126"/>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127" customFormat="1">
      <c r="A361" s="170"/>
      <c r="B361" s="154"/>
      <c r="C361" s="154"/>
      <c r="D361" s="154"/>
      <c r="E361" s="154"/>
      <c r="F361" s="235"/>
      <c r="G361" s="154"/>
      <c r="H361" s="154"/>
      <c r="I361" s="168"/>
      <c r="J361" s="158"/>
      <c r="K361" s="236"/>
      <c r="L361" s="155"/>
      <c r="M361" s="154"/>
      <c r="N361" s="154"/>
      <c r="O361" s="191"/>
      <c r="P361" s="154"/>
      <c r="Q361" s="154"/>
      <c r="R361" s="126"/>
      <c r="S361" s="126"/>
      <c r="T361" s="126"/>
      <c r="U361" s="126"/>
      <c r="V361" s="126"/>
      <c r="W361" s="126"/>
      <c r="X361" s="126"/>
      <c r="Y361" s="126"/>
      <c r="Z361" s="126"/>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127" customFormat="1">
      <c r="A362" s="170"/>
      <c r="B362" s="238"/>
      <c r="C362" s="239"/>
      <c r="D362" s="154"/>
      <c r="E362" s="240"/>
      <c r="F362" s="235"/>
      <c r="G362" s="240"/>
      <c r="H362" s="154"/>
      <c r="I362" s="241"/>
      <c r="J362" s="242"/>
      <c r="K362" s="243"/>
      <c r="L362" s="155"/>
      <c r="M362" s="240"/>
      <c r="N362" s="240"/>
      <c r="O362" s="240"/>
      <c r="P362" s="154"/>
      <c r="Q362" s="154"/>
      <c r="R362" s="126"/>
      <c r="S362" s="126"/>
      <c r="T362" s="126"/>
      <c r="U362" s="126"/>
      <c r="V362" s="126"/>
      <c r="W362" s="126"/>
      <c r="X362" s="126"/>
      <c r="Y362" s="126"/>
      <c r="Z362" s="126"/>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127" customFormat="1">
      <c r="A363" s="170"/>
      <c r="B363" s="154"/>
      <c r="C363" s="154"/>
      <c r="D363" s="154"/>
      <c r="E363" s="154"/>
      <c r="F363" s="154"/>
      <c r="G363" s="154"/>
      <c r="H363" s="154"/>
      <c r="I363" s="168"/>
      <c r="J363" s="158"/>
      <c r="K363" s="236"/>
      <c r="L363" s="155"/>
      <c r="M363" s="154"/>
      <c r="N363" s="154"/>
      <c r="O363" s="191"/>
      <c r="P363" s="240"/>
      <c r="Q363" s="240"/>
      <c r="R363" s="126"/>
      <c r="S363" s="126"/>
      <c r="T363" s="126"/>
      <c r="U363" s="126"/>
      <c r="V363" s="126"/>
      <c r="W363" s="126"/>
      <c r="X363" s="126"/>
      <c r="Y363" s="126"/>
      <c r="Z363" s="126"/>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127" customFormat="1">
      <c r="A364" s="244"/>
      <c r="B364" s="199"/>
      <c r="C364" s="515">
        <f>RIGHT(A188,2)+RIGHT(A36,2)+RIGHT(A352,2)+RIGHT(A73,2)+RIGHT(A234,2)+RIGHT(A339,2)+RIGHT(A266,2)+RIGHT(A153,2)+RIGHT(A108,2)+RIGHT(A356,2)</f>
        <v>266</v>
      </c>
      <c r="D364" s="515"/>
      <c r="E364" s="515"/>
      <c r="F364" s="155"/>
      <c r="G364" s="516">
        <f>H42+$G$239+$G$295+$H$115+G166+$H$2+H78+$H$344</f>
        <v>35</v>
      </c>
      <c r="H364" s="516"/>
      <c r="I364" s="154"/>
      <c r="J364" s="158"/>
      <c r="K364" s="158"/>
      <c r="L364" s="155"/>
      <c r="M364" s="154"/>
      <c r="N364" s="191"/>
      <c r="O364" s="191"/>
      <c r="P364" s="191"/>
      <c r="Q364" s="191"/>
      <c r="R364" s="126"/>
      <c r="S364" s="126"/>
      <c r="T364" s="126"/>
      <c r="U364" s="126"/>
      <c r="V364" s="126"/>
      <c r="W364" s="126"/>
      <c r="X364" s="126"/>
      <c r="Y364" s="126"/>
      <c r="Z364" s="126"/>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127" customFormat="1">
      <c r="A365" s="170"/>
      <c r="B365" s="199"/>
      <c r="C365" s="515"/>
      <c r="D365" s="515"/>
      <c r="E365" s="515"/>
      <c r="F365" s="155"/>
      <c r="G365" s="516"/>
      <c r="H365" s="516"/>
      <c r="I365" s="154"/>
      <c r="J365" s="158"/>
      <c r="K365" s="158"/>
      <c r="L365" s="154"/>
      <c r="M365" s="154"/>
      <c r="N365" s="191"/>
      <c r="O365" s="191"/>
      <c r="P365" s="191"/>
      <c r="Q365" s="191"/>
      <c r="R365" s="126"/>
      <c r="S365" s="126"/>
      <c r="T365" s="126"/>
      <c r="U365" s="126"/>
      <c r="V365" s="126"/>
      <c r="W365" s="126"/>
      <c r="X365" s="126"/>
      <c r="Y365" s="126"/>
      <c r="Z365" s="126"/>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127" customFormat="1">
      <c r="A366" s="170"/>
      <c r="B366" s="154"/>
      <c r="C366" s="154" t="s">
        <v>942</v>
      </c>
      <c r="D366" s="154"/>
      <c r="E366" s="154"/>
      <c r="F366" s="154"/>
      <c r="G366" s="186"/>
      <c r="H366" s="186"/>
      <c r="I366" s="154"/>
      <c r="J366" s="158"/>
      <c r="K366" s="158"/>
      <c r="L366" s="154"/>
      <c r="M366" s="154"/>
      <c r="N366" s="191"/>
      <c r="O366" s="191"/>
      <c r="P366" s="191"/>
      <c r="Q366" s="191"/>
      <c r="R366" s="126"/>
      <c r="S366" s="126"/>
      <c r="T366" s="126"/>
      <c r="U366" s="126"/>
      <c r="V366" s="126"/>
      <c r="W366" s="126"/>
      <c r="X366" s="126"/>
      <c r="Y366" s="126"/>
      <c r="Z366" s="12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127" customFormat="1">
      <c r="A367" s="170"/>
      <c r="B367" s="154"/>
      <c r="C367" s="154"/>
      <c r="D367" s="517"/>
      <c r="E367" s="154"/>
      <c r="F367" s="154"/>
      <c r="G367" s="518" t="s">
        <v>394</v>
      </c>
      <c r="H367" s="518"/>
      <c r="I367" s="154"/>
      <c r="J367" s="158"/>
      <c r="K367" s="158"/>
      <c r="L367" s="154"/>
      <c r="M367" s="154"/>
      <c r="N367" s="191"/>
      <c r="O367" s="191"/>
      <c r="P367" s="191"/>
      <c r="Q367" s="191"/>
      <c r="R367" s="126"/>
      <c r="S367" s="126"/>
      <c r="T367" s="126"/>
      <c r="U367" s="126"/>
      <c r="V367" s="126"/>
      <c r="W367" s="126"/>
      <c r="X367" s="126"/>
      <c r="Y367" s="126"/>
      <c r="Z367" s="126"/>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127" customFormat="1">
      <c r="A368" s="170"/>
      <c r="B368" s="154"/>
      <c r="C368" s="517"/>
      <c r="D368" s="517"/>
      <c r="E368" s="154"/>
      <c r="F368" s="154"/>
      <c r="G368" s="518"/>
      <c r="H368" s="518"/>
      <c r="I368" s="154"/>
      <c r="J368" s="158"/>
      <c r="K368" s="158"/>
      <c r="L368" s="154"/>
      <c r="M368" s="154"/>
      <c r="N368" s="191"/>
      <c r="O368" s="191"/>
      <c r="P368" s="191"/>
      <c r="Q368" s="191"/>
      <c r="R368" s="126"/>
      <c r="S368" s="126"/>
      <c r="T368" s="126"/>
      <c r="U368" s="126"/>
      <c r="V368" s="126"/>
      <c r="W368" s="126"/>
      <c r="X368" s="126"/>
      <c r="Y368" s="126"/>
      <c r="Z368" s="126"/>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127" customFormat="1">
      <c r="A369" s="170"/>
      <c r="B369" s="154"/>
      <c r="C369" s="517"/>
      <c r="D369" s="154"/>
      <c r="E369" s="154"/>
      <c r="F369" s="154"/>
      <c r="G369" s="519">
        <f>$G$364/$C$364</f>
        <v>0.13157894736842105</v>
      </c>
      <c r="H369" s="519"/>
      <c r="I369" s="154"/>
      <c r="J369" s="158"/>
      <c r="K369" s="158"/>
      <c r="L369" s="154"/>
      <c r="M369" s="154"/>
      <c r="N369" s="191"/>
      <c r="O369" s="191"/>
      <c r="P369" s="191"/>
      <c r="Q369" s="191"/>
      <c r="R369" s="126"/>
      <c r="S369" s="126"/>
      <c r="T369" s="126"/>
      <c r="U369" s="126"/>
      <c r="V369" s="126"/>
      <c r="W369" s="126"/>
      <c r="X369" s="126"/>
      <c r="Y369" s="126"/>
      <c r="Z369" s="126"/>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127" customFormat="1">
      <c r="A370" s="170"/>
      <c r="B370" s="154"/>
      <c r="C370" s="154"/>
      <c r="D370" s="154"/>
      <c r="E370" s="154"/>
      <c r="F370" s="154"/>
      <c r="G370" s="519"/>
      <c r="H370" s="519"/>
      <c r="I370" s="154"/>
      <c r="J370" s="158"/>
      <c r="K370" s="158"/>
      <c r="L370" s="154"/>
      <c r="M370" s="154"/>
      <c r="N370" s="191"/>
      <c r="O370" s="191"/>
      <c r="P370" s="191"/>
      <c r="Q370" s="191"/>
      <c r="R370" s="126"/>
      <c r="S370" s="126"/>
      <c r="T370" s="126"/>
      <c r="U370" s="126"/>
      <c r="V370" s="126"/>
      <c r="W370" s="126"/>
      <c r="X370" s="126"/>
      <c r="Y370" s="126"/>
      <c r="Z370" s="126"/>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127" customFormat="1">
      <c r="A371" s="170"/>
      <c r="B371" s="154"/>
      <c r="C371" s="245"/>
      <c r="D371" s="154"/>
      <c r="E371" s="154"/>
      <c r="F371" s="154"/>
      <c r="G371" s="154"/>
      <c r="H371" s="154"/>
      <c r="I371" s="154"/>
      <c r="J371" s="158"/>
      <c r="K371" s="158"/>
      <c r="L371" s="154"/>
      <c r="M371" s="154"/>
      <c r="N371" s="191"/>
      <c r="O371" s="154"/>
      <c r="P371" s="191"/>
      <c r="Q371" s="191"/>
      <c r="R371" s="126"/>
      <c r="S371" s="126"/>
      <c r="T371" s="126"/>
      <c r="U371" s="126"/>
      <c r="V371" s="126"/>
      <c r="W371" s="126"/>
      <c r="X371" s="126"/>
      <c r="Y371" s="126"/>
      <c r="Z371" s="126"/>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127" customFormat="1">
      <c r="A372" s="170"/>
      <c r="B372" s="154"/>
      <c r="C372" s="154"/>
      <c r="D372" s="154"/>
      <c r="E372" s="154"/>
      <c r="F372" s="154"/>
      <c r="G372" s="154"/>
      <c r="H372" s="154"/>
      <c r="I372" s="154"/>
      <c r="J372" s="158"/>
      <c r="K372" s="158"/>
      <c r="L372" s="154"/>
      <c r="M372" s="154"/>
      <c r="N372" s="191"/>
      <c r="O372" s="154"/>
      <c r="P372" s="191"/>
      <c r="Q372" s="191"/>
      <c r="R372" s="126"/>
      <c r="S372" s="126"/>
      <c r="T372" s="126"/>
      <c r="U372" s="126"/>
      <c r="V372" s="126"/>
      <c r="W372" s="126"/>
      <c r="X372" s="126"/>
      <c r="Y372" s="126"/>
      <c r="Z372" s="126"/>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127" customFormat="1">
      <c r="A373" s="170"/>
      <c r="B373" s="154"/>
      <c r="C373" s="154"/>
      <c r="D373" s="154"/>
      <c r="E373" s="154"/>
      <c r="F373" s="154"/>
      <c r="G373" s="154"/>
      <c r="H373" s="154"/>
      <c r="I373" s="154"/>
      <c r="J373" s="158"/>
      <c r="K373" s="158"/>
      <c r="L373" s="154"/>
      <c r="M373" s="154"/>
      <c r="N373" s="154"/>
      <c r="O373" s="154"/>
      <c r="P373" s="154"/>
      <c r="Q373" s="154"/>
      <c r="R373" s="126"/>
      <c r="S373" s="126"/>
      <c r="T373" s="126"/>
      <c r="U373" s="126"/>
      <c r="V373" s="126"/>
      <c r="W373" s="126"/>
      <c r="X373" s="126"/>
      <c r="Y373" s="126"/>
      <c r="Z373" s="126"/>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97" customFormat="1">
      <c r="A374" s="170"/>
      <c r="B374" s="154"/>
      <c r="C374" s="154"/>
      <c r="D374" s="154"/>
      <c r="E374" s="154"/>
      <c r="F374" s="154"/>
      <c r="G374" s="154"/>
      <c r="H374" s="154"/>
      <c r="I374" s="154"/>
      <c r="J374" s="158"/>
      <c r="K374" s="158"/>
      <c r="L374" s="154"/>
      <c r="M374" s="154"/>
      <c r="N374" s="154"/>
      <c r="O374" s="154"/>
      <c r="P374" s="154"/>
      <c r="Q374" s="154"/>
      <c r="R374" s="126"/>
      <c r="S374" s="126"/>
      <c r="T374" s="126"/>
      <c r="U374" s="126"/>
      <c r="V374" s="126"/>
      <c r="W374" s="126"/>
      <c r="X374" s="126"/>
      <c r="Y374" s="126"/>
      <c r="Z374" s="126"/>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97" customFormat="1">
      <c r="A375" s="170"/>
      <c r="B375" s="154"/>
      <c r="C375" s="154"/>
      <c r="D375" s="154"/>
      <c r="E375" s="154"/>
      <c r="F375" s="154"/>
      <c r="G375" s="154"/>
      <c r="H375" s="154"/>
      <c r="I375" s="154"/>
      <c r="J375" s="158"/>
      <c r="K375" s="158"/>
      <c r="L375" s="154"/>
      <c r="M375" s="154"/>
      <c r="N375" s="154"/>
      <c r="O375" s="154"/>
      <c r="P375" s="154"/>
      <c r="Q375" s="154"/>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97" customFormat="1">
      <c r="A376" s="170"/>
      <c r="B376" s="154"/>
      <c r="C376" s="154"/>
      <c r="D376" s="154"/>
      <c r="E376" s="154"/>
      <c r="F376" s="154"/>
      <c r="G376" s="154"/>
      <c r="H376" s="154"/>
      <c r="I376" s="154"/>
      <c r="J376" s="158"/>
      <c r="K376" s="158"/>
      <c r="L376" s="154"/>
      <c r="M376" s="154"/>
      <c r="N376" s="154"/>
      <c r="O376" s="154"/>
      <c r="P376" s="154"/>
      <c r="Q376" s="154"/>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c r="R378" s="126"/>
      <c r="S378" s="126"/>
      <c r="T378" s="126"/>
      <c r="U378" s="126"/>
      <c r="V378" s="126"/>
      <c r="W378" s="126"/>
      <c r="X378" s="126"/>
      <c r="Y378" s="126"/>
      <c r="Z378" s="126"/>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c r="H379" s="158"/>
      <c r="I379" s="158"/>
      <c r="J379" s="154"/>
      <c r="K379" s="154"/>
      <c r="P379" s="126"/>
      <c r="Q379" s="126"/>
      <c r="R379" s="126"/>
      <c r="S379" s="126"/>
      <c r="T379" s="126"/>
      <c r="U379" s="126"/>
      <c r="V379" s="126"/>
      <c r="W379" s="126"/>
      <c r="X379" s="126"/>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c r="H380" s="158"/>
      <c r="I380" s="158"/>
      <c r="J380" s="154"/>
      <c r="K380" s="154"/>
      <c r="P380" s="96"/>
      <c r="Q380" s="96"/>
    </row>
    <row r="381" spans="1:256">
      <c r="H381" s="158"/>
      <c r="I381" s="158"/>
      <c r="J381" s="154"/>
      <c r="K381" s="154"/>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c r="CL381" s="127"/>
      <c r="CM381" s="127"/>
      <c r="CN381" s="127"/>
      <c r="CO381" s="127"/>
      <c r="CP381" s="127"/>
      <c r="CQ381" s="127"/>
      <c r="CR381" s="127"/>
      <c r="CS381" s="127"/>
      <c r="CT381" s="127"/>
      <c r="CU381" s="127"/>
      <c r="CV381" s="127"/>
      <c r="CW381" s="127"/>
      <c r="CX381" s="127"/>
      <c r="CY381" s="127"/>
      <c r="CZ381" s="127"/>
      <c r="DA381" s="127"/>
      <c r="DB381" s="127"/>
      <c r="DC381" s="127"/>
      <c r="DD381" s="127"/>
      <c r="DE381" s="127"/>
      <c r="DF381" s="127"/>
      <c r="DG381" s="127"/>
      <c r="DH381" s="127"/>
      <c r="DI381" s="127"/>
      <c r="DJ381" s="127"/>
      <c r="DK381" s="127"/>
      <c r="DL381" s="127"/>
      <c r="DM381" s="127"/>
      <c r="DN381" s="127"/>
      <c r="DO381" s="127"/>
      <c r="DP381" s="127"/>
      <c r="DQ381" s="127"/>
      <c r="DR381" s="127"/>
      <c r="DS381" s="127"/>
      <c r="DT381" s="127"/>
      <c r="DU381" s="127"/>
      <c r="DV381" s="127"/>
      <c r="DW381" s="127"/>
      <c r="DX381" s="127"/>
      <c r="DY381" s="127"/>
      <c r="DZ381" s="127"/>
      <c r="EA381" s="127"/>
      <c r="EB381" s="127"/>
      <c r="EC381" s="127"/>
      <c r="ED381" s="127"/>
      <c r="EE381" s="127"/>
      <c r="EF381" s="127"/>
      <c r="EG381" s="127"/>
      <c r="EH381" s="127"/>
      <c r="EI381" s="127"/>
      <c r="EJ381" s="127"/>
      <c r="EK381" s="127"/>
      <c r="EL381" s="127"/>
      <c r="EM381" s="127"/>
      <c r="EN381" s="127"/>
      <c r="EO381" s="127"/>
      <c r="EP381" s="127"/>
      <c r="EQ381" s="127"/>
      <c r="ER381" s="127"/>
      <c r="ES381" s="127"/>
      <c r="ET381" s="127"/>
      <c r="EU381" s="127"/>
      <c r="EV381" s="127"/>
      <c r="EW381" s="127"/>
      <c r="EX381" s="127"/>
      <c r="EY381" s="127"/>
      <c r="EZ381" s="127"/>
      <c r="FA381" s="127"/>
      <c r="FB381" s="127"/>
      <c r="FC381" s="127"/>
      <c r="FD381" s="127"/>
      <c r="FE381" s="127"/>
      <c r="FF381" s="127"/>
      <c r="FG381" s="127"/>
      <c r="FH381" s="127"/>
      <c r="FI381" s="127"/>
      <c r="FJ381" s="127"/>
      <c r="FK381" s="127"/>
      <c r="FL381" s="127"/>
      <c r="FM381" s="127"/>
      <c r="FN381" s="127"/>
      <c r="FO381" s="127"/>
      <c r="FP381" s="127"/>
      <c r="FQ381" s="127"/>
      <c r="FR381" s="127"/>
      <c r="FS381" s="127"/>
      <c r="FT381" s="127"/>
      <c r="FU381" s="127"/>
      <c r="FV381" s="127"/>
      <c r="FW381" s="127"/>
      <c r="FX381" s="127"/>
      <c r="FY381" s="127"/>
      <c r="FZ381" s="127"/>
      <c r="GA381" s="127"/>
      <c r="GB381" s="127"/>
      <c r="GC381" s="127"/>
      <c r="GD381" s="127"/>
      <c r="GE381" s="127"/>
      <c r="GF381" s="127"/>
      <c r="GG381" s="127"/>
      <c r="GH381" s="127"/>
      <c r="GI381" s="127"/>
      <c r="GJ381" s="127"/>
      <c r="GK381" s="127"/>
      <c r="GL381" s="127"/>
      <c r="GM381" s="127"/>
      <c r="GN381" s="127"/>
      <c r="GO381" s="127"/>
      <c r="GP381" s="127"/>
      <c r="GQ381" s="127"/>
      <c r="GR381" s="127"/>
      <c r="GS381" s="127"/>
      <c r="GT381" s="127"/>
      <c r="GU381" s="127"/>
      <c r="GV381" s="127"/>
      <c r="GW381" s="127"/>
      <c r="GX381" s="127"/>
      <c r="GY381" s="127"/>
      <c r="GZ381" s="127"/>
      <c r="HA381" s="127"/>
      <c r="HB381" s="127"/>
      <c r="HC381" s="127"/>
      <c r="HD381" s="127"/>
      <c r="HE381" s="127"/>
      <c r="HF381" s="127"/>
      <c r="HG381" s="127"/>
      <c r="HH381" s="127"/>
      <c r="HI381" s="127"/>
      <c r="HJ381" s="127"/>
      <c r="HK381" s="127"/>
      <c r="HL381" s="127"/>
      <c r="HM381" s="127"/>
      <c r="HN381" s="127"/>
      <c r="HO381" s="127"/>
      <c r="HP381" s="127"/>
      <c r="HQ381" s="127"/>
      <c r="HR381" s="127"/>
      <c r="HS381" s="127"/>
      <c r="HT381" s="127"/>
      <c r="HU381" s="127"/>
      <c r="HV381" s="127"/>
      <c r="HW381" s="127"/>
      <c r="HX381" s="127"/>
      <c r="HY381" s="127"/>
      <c r="HZ381" s="127"/>
      <c r="IA381" s="127"/>
      <c r="IB381" s="127"/>
      <c r="IC381" s="127"/>
      <c r="ID381" s="127"/>
      <c r="IE381" s="127"/>
      <c r="IF381" s="127"/>
      <c r="IG381" s="127"/>
      <c r="IH381" s="127"/>
      <c r="II381" s="127"/>
      <c r="IJ381" s="127"/>
      <c r="IK381" s="127"/>
      <c r="IL381" s="127"/>
      <c r="IM381" s="127"/>
      <c r="IN381" s="127"/>
      <c r="IO381" s="127"/>
      <c r="IP381" s="127"/>
      <c r="IQ381" s="127"/>
      <c r="IR381" s="127"/>
      <c r="IS381" s="127"/>
      <c r="IT381" s="127"/>
      <c r="IU381" s="127"/>
      <c r="IV381" s="127"/>
    </row>
    <row r="382" spans="1:256">
      <c r="H382" s="158"/>
      <c r="I382" s="158"/>
      <c r="J382" s="154"/>
      <c r="K382" s="154"/>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c r="CL382" s="127"/>
      <c r="CM382" s="127"/>
      <c r="CN382" s="127"/>
      <c r="CO382" s="127"/>
      <c r="CP382" s="127"/>
      <c r="CQ382" s="127"/>
      <c r="CR382" s="127"/>
      <c r="CS382" s="127"/>
      <c r="CT382" s="127"/>
      <c r="CU382" s="127"/>
      <c r="CV382" s="127"/>
      <c r="CW382" s="127"/>
      <c r="CX382" s="127"/>
      <c r="CY382" s="127"/>
      <c r="CZ382" s="127"/>
      <c r="DA382" s="127"/>
      <c r="DB382" s="127"/>
      <c r="DC382" s="127"/>
      <c r="DD382" s="127"/>
      <c r="DE382" s="127"/>
      <c r="DF382" s="127"/>
      <c r="DG382" s="127"/>
      <c r="DH382" s="127"/>
      <c r="DI382" s="127"/>
      <c r="DJ382" s="127"/>
      <c r="DK382" s="127"/>
      <c r="DL382" s="127"/>
      <c r="DM382" s="127"/>
      <c r="DN382" s="127"/>
      <c r="DO382" s="127"/>
      <c r="DP382" s="127"/>
      <c r="DQ382" s="127"/>
      <c r="DR382" s="127"/>
      <c r="DS382" s="127"/>
      <c r="DT382" s="127"/>
      <c r="DU382" s="127"/>
      <c r="DV382" s="127"/>
      <c r="DW382" s="127"/>
      <c r="DX382" s="127"/>
      <c r="DY382" s="127"/>
      <c r="DZ382" s="127"/>
      <c r="EA382" s="127"/>
      <c r="EB382" s="127"/>
      <c r="EC382" s="127"/>
      <c r="ED382" s="127"/>
      <c r="EE382" s="127"/>
      <c r="EF382" s="127"/>
      <c r="EG382" s="127"/>
      <c r="EH382" s="127"/>
      <c r="EI382" s="127"/>
      <c r="EJ382" s="127"/>
      <c r="EK382" s="127"/>
      <c r="EL382" s="127"/>
      <c r="EM382" s="127"/>
      <c r="EN382" s="127"/>
      <c r="EO382" s="127"/>
      <c r="EP382" s="127"/>
      <c r="EQ382" s="127"/>
      <c r="ER382" s="127"/>
      <c r="ES382" s="127"/>
      <c r="ET382" s="127"/>
      <c r="EU382" s="127"/>
      <c r="EV382" s="127"/>
      <c r="EW382" s="127"/>
      <c r="EX382" s="127"/>
      <c r="EY382" s="127"/>
      <c r="EZ382" s="127"/>
      <c r="FA382" s="127"/>
      <c r="FB382" s="127"/>
      <c r="FC382" s="127"/>
      <c r="FD382" s="127"/>
      <c r="FE382" s="127"/>
      <c r="FF382" s="127"/>
      <c r="FG382" s="127"/>
      <c r="FH382" s="127"/>
      <c r="FI382" s="127"/>
      <c r="FJ382" s="127"/>
      <c r="FK382" s="127"/>
      <c r="FL382" s="127"/>
      <c r="FM382" s="127"/>
      <c r="FN382" s="127"/>
      <c r="FO382" s="127"/>
      <c r="FP382" s="127"/>
      <c r="FQ382" s="127"/>
      <c r="FR382" s="127"/>
      <c r="FS382" s="127"/>
      <c r="FT382" s="127"/>
      <c r="FU382" s="127"/>
      <c r="FV382" s="127"/>
      <c r="FW382" s="127"/>
      <c r="FX382" s="127"/>
      <c r="FY382" s="127"/>
      <c r="FZ382" s="127"/>
      <c r="GA382" s="127"/>
      <c r="GB382" s="127"/>
      <c r="GC382" s="127"/>
      <c r="GD382" s="127"/>
      <c r="GE382" s="127"/>
      <c r="GF382" s="127"/>
      <c r="GG382" s="127"/>
      <c r="GH382" s="127"/>
      <c r="GI382" s="127"/>
      <c r="GJ382" s="127"/>
      <c r="GK382" s="127"/>
      <c r="GL382" s="127"/>
      <c r="GM382" s="127"/>
      <c r="GN382" s="127"/>
      <c r="GO382" s="127"/>
      <c r="GP382" s="127"/>
      <c r="GQ382" s="127"/>
      <c r="GR382" s="127"/>
      <c r="GS382" s="127"/>
      <c r="GT382" s="127"/>
      <c r="GU382" s="127"/>
      <c r="GV382" s="127"/>
      <c r="GW382" s="127"/>
      <c r="GX382" s="127"/>
      <c r="GY382" s="127"/>
      <c r="GZ382" s="127"/>
      <c r="HA382" s="127"/>
      <c r="HB382" s="127"/>
      <c r="HC382" s="127"/>
      <c r="HD382" s="127"/>
      <c r="HE382" s="127"/>
      <c r="HF382" s="127"/>
      <c r="HG382" s="127"/>
      <c r="HH382" s="127"/>
      <c r="HI382" s="127"/>
      <c r="HJ382" s="127"/>
      <c r="HK382" s="127"/>
      <c r="HL382" s="127"/>
      <c r="HM382" s="127"/>
      <c r="HN382" s="127"/>
      <c r="HO382" s="127"/>
      <c r="HP382" s="127"/>
      <c r="HQ382" s="127"/>
      <c r="HR382" s="127"/>
      <c r="HS382" s="127"/>
      <c r="HT382" s="127"/>
      <c r="HU382" s="127"/>
      <c r="HV382" s="127"/>
      <c r="HW382" s="127"/>
      <c r="HX382" s="127"/>
      <c r="HY382" s="127"/>
      <c r="HZ382" s="127"/>
      <c r="IA382" s="127"/>
      <c r="IB382" s="127"/>
      <c r="IC382" s="127"/>
      <c r="ID382" s="127"/>
      <c r="IE382" s="127"/>
      <c r="IF382" s="127"/>
      <c r="IG382" s="127"/>
      <c r="IH382" s="127"/>
      <c r="II382" s="127"/>
      <c r="IJ382" s="127"/>
      <c r="IK382" s="127"/>
      <c r="IL382" s="127"/>
      <c r="IM382" s="127"/>
      <c r="IN382" s="127"/>
      <c r="IO382" s="127"/>
      <c r="IP382" s="127"/>
      <c r="IQ382" s="127"/>
      <c r="IR382" s="127"/>
      <c r="IS382" s="127"/>
      <c r="IT382" s="127"/>
      <c r="IU382" s="127"/>
      <c r="IV382" s="127"/>
    </row>
    <row r="383" spans="1:256">
      <c r="H383" s="158"/>
      <c r="I383" s="158"/>
      <c r="J383" s="154"/>
      <c r="K383" s="154"/>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c r="CT383" s="127"/>
      <c r="CU383" s="127"/>
      <c r="CV383" s="127"/>
      <c r="CW383" s="127"/>
      <c r="CX383" s="127"/>
      <c r="CY383" s="127"/>
      <c r="CZ383" s="127"/>
      <c r="DA383" s="127"/>
      <c r="DB383" s="127"/>
      <c r="DC383" s="127"/>
      <c r="DD383" s="127"/>
      <c r="DE383" s="127"/>
      <c r="DF383" s="127"/>
      <c r="DG383" s="127"/>
      <c r="DH383" s="127"/>
      <c r="DI383" s="127"/>
      <c r="DJ383" s="127"/>
      <c r="DK383" s="127"/>
      <c r="DL383" s="127"/>
      <c r="DM383" s="127"/>
      <c r="DN383" s="127"/>
      <c r="DO383" s="127"/>
      <c r="DP383" s="127"/>
      <c r="DQ383" s="127"/>
      <c r="DR383" s="127"/>
      <c r="DS383" s="127"/>
      <c r="DT383" s="127"/>
      <c r="DU383" s="127"/>
      <c r="DV383" s="127"/>
      <c r="DW383" s="127"/>
      <c r="DX383" s="127"/>
      <c r="DY383" s="127"/>
      <c r="DZ383" s="127"/>
      <c r="EA383" s="127"/>
      <c r="EB383" s="127"/>
      <c r="EC383" s="127"/>
      <c r="ED383" s="127"/>
      <c r="EE383" s="127"/>
      <c r="EF383" s="127"/>
      <c r="EG383" s="127"/>
      <c r="EH383" s="127"/>
      <c r="EI383" s="127"/>
      <c r="EJ383" s="127"/>
      <c r="EK383" s="127"/>
      <c r="EL383" s="127"/>
      <c r="EM383" s="127"/>
      <c r="EN383" s="127"/>
      <c r="EO383" s="127"/>
      <c r="EP383" s="127"/>
      <c r="EQ383" s="127"/>
      <c r="ER383" s="127"/>
      <c r="ES383" s="127"/>
      <c r="ET383" s="127"/>
      <c r="EU383" s="127"/>
      <c r="EV383" s="127"/>
      <c r="EW383" s="127"/>
      <c r="EX383" s="127"/>
      <c r="EY383" s="127"/>
      <c r="EZ383" s="127"/>
      <c r="FA383" s="127"/>
      <c r="FB383" s="127"/>
      <c r="FC383" s="127"/>
      <c r="FD383" s="127"/>
      <c r="FE383" s="127"/>
      <c r="FF383" s="127"/>
      <c r="FG383" s="127"/>
      <c r="FH383" s="127"/>
      <c r="FI383" s="127"/>
      <c r="FJ383" s="127"/>
      <c r="FK383" s="127"/>
      <c r="FL383" s="127"/>
      <c r="FM383" s="127"/>
      <c r="FN383" s="127"/>
      <c r="FO383" s="127"/>
      <c r="FP383" s="127"/>
      <c r="FQ383" s="127"/>
      <c r="FR383" s="127"/>
      <c r="FS383" s="127"/>
      <c r="FT383" s="127"/>
      <c r="FU383" s="127"/>
      <c r="FV383" s="127"/>
      <c r="FW383" s="127"/>
      <c r="FX383" s="127"/>
      <c r="FY383" s="127"/>
      <c r="FZ383" s="127"/>
      <c r="GA383" s="127"/>
      <c r="GB383" s="127"/>
      <c r="GC383" s="127"/>
      <c r="GD383" s="127"/>
      <c r="GE383" s="127"/>
      <c r="GF383" s="127"/>
      <c r="GG383" s="127"/>
      <c r="GH383" s="127"/>
      <c r="GI383" s="127"/>
      <c r="GJ383" s="127"/>
      <c r="GK383" s="127"/>
      <c r="GL383" s="127"/>
      <c r="GM383" s="127"/>
      <c r="GN383" s="127"/>
      <c r="GO383" s="127"/>
      <c r="GP383" s="127"/>
      <c r="GQ383" s="127"/>
      <c r="GR383" s="127"/>
      <c r="GS383" s="127"/>
      <c r="GT383" s="127"/>
      <c r="GU383" s="127"/>
      <c r="GV383" s="127"/>
      <c r="GW383" s="127"/>
      <c r="GX383" s="127"/>
      <c r="GY383" s="127"/>
      <c r="GZ383" s="127"/>
      <c r="HA383" s="127"/>
      <c r="HB383" s="127"/>
      <c r="HC383" s="127"/>
      <c r="HD383" s="127"/>
      <c r="HE383" s="127"/>
      <c r="HF383" s="127"/>
      <c r="HG383" s="127"/>
      <c r="HH383" s="127"/>
      <c r="HI383" s="127"/>
      <c r="HJ383" s="127"/>
      <c r="HK383" s="127"/>
      <c r="HL383" s="127"/>
      <c r="HM383" s="127"/>
      <c r="HN383" s="127"/>
      <c r="HO383" s="127"/>
      <c r="HP383" s="127"/>
      <c r="HQ383" s="127"/>
      <c r="HR383" s="127"/>
      <c r="HS383" s="127"/>
      <c r="HT383" s="127"/>
      <c r="HU383" s="127"/>
      <c r="HV383" s="127"/>
      <c r="HW383" s="127"/>
      <c r="HX383" s="127"/>
      <c r="HY383" s="127"/>
      <c r="HZ383" s="127"/>
      <c r="IA383" s="127"/>
      <c r="IB383" s="127"/>
      <c r="IC383" s="127"/>
      <c r="ID383" s="127"/>
      <c r="IE383" s="127"/>
      <c r="IF383" s="127"/>
      <c r="IG383" s="127"/>
      <c r="IH383" s="127"/>
      <c r="II383" s="127"/>
      <c r="IJ383" s="127"/>
      <c r="IK383" s="127"/>
      <c r="IL383" s="127"/>
      <c r="IM383" s="127"/>
      <c r="IN383" s="127"/>
      <c r="IO383" s="127"/>
      <c r="IP383" s="127"/>
      <c r="IQ383" s="127"/>
      <c r="IR383" s="127"/>
      <c r="IS383" s="127"/>
      <c r="IT383" s="127"/>
      <c r="IU383" s="127"/>
      <c r="IV383" s="127"/>
    </row>
    <row r="384" spans="1:256">
      <c r="H384" s="158"/>
      <c r="I384" s="158"/>
      <c r="J384" s="154"/>
      <c r="K384" s="154"/>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c r="CT384" s="127"/>
      <c r="CU384" s="127"/>
      <c r="CV384" s="127"/>
      <c r="CW384" s="127"/>
      <c r="CX384" s="127"/>
      <c r="CY384" s="127"/>
      <c r="CZ384" s="127"/>
      <c r="DA384" s="127"/>
      <c r="DB384" s="127"/>
      <c r="DC384" s="127"/>
      <c r="DD384" s="127"/>
      <c r="DE384" s="127"/>
      <c r="DF384" s="127"/>
      <c r="DG384" s="127"/>
      <c r="DH384" s="127"/>
      <c r="DI384" s="127"/>
      <c r="DJ384" s="127"/>
      <c r="DK384" s="127"/>
      <c r="DL384" s="127"/>
      <c r="DM384" s="127"/>
      <c r="DN384" s="127"/>
      <c r="DO384" s="127"/>
      <c r="DP384" s="127"/>
      <c r="DQ384" s="127"/>
      <c r="DR384" s="127"/>
      <c r="DS384" s="127"/>
      <c r="DT384" s="127"/>
      <c r="DU384" s="127"/>
      <c r="DV384" s="127"/>
      <c r="DW384" s="127"/>
      <c r="DX384" s="127"/>
      <c r="DY384" s="127"/>
      <c r="DZ384" s="127"/>
      <c r="EA384" s="127"/>
      <c r="EB384" s="127"/>
      <c r="EC384" s="127"/>
      <c r="ED384" s="127"/>
      <c r="EE384" s="127"/>
      <c r="EF384" s="127"/>
      <c r="EG384" s="127"/>
      <c r="EH384" s="127"/>
      <c r="EI384" s="127"/>
      <c r="EJ384" s="127"/>
      <c r="EK384" s="127"/>
      <c r="EL384" s="127"/>
      <c r="EM384" s="127"/>
      <c r="EN384" s="127"/>
      <c r="EO384" s="127"/>
      <c r="EP384" s="127"/>
      <c r="EQ384" s="127"/>
      <c r="ER384" s="127"/>
      <c r="ES384" s="127"/>
      <c r="ET384" s="127"/>
      <c r="EU384" s="127"/>
      <c r="EV384" s="127"/>
      <c r="EW384" s="127"/>
      <c r="EX384" s="127"/>
      <c r="EY384" s="127"/>
      <c r="EZ384" s="127"/>
      <c r="FA384" s="127"/>
      <c r="FB384" s="127"/>
      <c r="FC384" s="127"/>
      <c r="FD384" s="127"/>
      <c r="FE384" s="127"/>
      <c r="FF384" s="127"/>
      <c r="FG384" s="127"/>
      <c r="FH384" s="127"/>
      <c r="FI384" s="127"/>
      <c r="FJ384" s="127"/>
      <c r="FK384" s="127"/>
      <c r="FL384" s="127"/>
      <c r="FM384" s="127"/>
      <c r="FN384" s="127"/>
      <c r="FO384" s="127"/>
      <c r="FP384" s="127"/>
      <c r="FQ384" s="127"/>
      <c r="FR384" s="127"/>
      <c r="FS384" s="127"/>
      <c r="FT384" s="127"/>
      <c r="FU384" s="127"/>
      <c r="FV384" s="127"/>
      <c r="FW384" s="127"/>
      <c r="FX384" s="127"/>
      <c r="FY384" s="127"/>
      <c r="FZ384" s="127"/>
      <c r="GA384" s="127"/>
      <c r="GB384" s="127"/>
      <c r="GC384" s="127"/>
      <c r="GD384" s="127"/>
      <c r="GE384" s="127"/>
      <c r="GF384" s="127"/>
      <c r="GG384" s="127"/>
      <c r="GH384" s="127"/>
      <c r="GI384" s="127"/>
      <c r="GJ384" s="127"/>
      <c r="GK384" s="127"/>
      <c r="GL384" s="127"/>
      <c r="GM384" s="127"/>
      <c r="GN384" s="127"/>
      <c r="GO384" s="127"/>
      <c r="GP384" s="127"/>
      <c r="GQ384" s="127"/>
      <c r="GR384" s="127"/>
      <c r="GS384" s="127"/>
      <c r="GT384" s="127"/>
      <c r="GU384" s="127"/>
      <c r="GV384" s="127"/>
      <c r="GW384" s="127"/>
      <c r="GX384" s="127"/>
      <c r="GY384" s="127"/>
      <c r="GZ384" s="127"/>
      <c r="HA384" s="127"/>
      <c r="HB384" s="127"/>
      <c r="HC384" s="127"/>
      <c r="HD384" s="127"/>
      <c r="HE384" s="127"/>
      <c r="HF384" s="127"/>
      <c r="HG384" s="127"/>
      <c r="HH384" s="127"/>
      <c r="HI384" s="127"/>
      <c r="HJ384" s="127"/>
      <c r="HK384" s="127"/>
      <c r="HL384" s="127"/>
      <c r="HM384" s="127"/>
      <c r="HN384" s="127"/>
      <c r="HO384" s="127"/>
      <c r="HP384" s="127"/>
      <c r="HQ384" s="127"/>
      <c r="HR384" s="127"/>
      <c r="HS384" s="127"/>
      <c r="HT384" s="127"/>
      <c r="HU384" s="127"/>
      <c r="HV384" s="127"/>
      <c r="HW384" s="127"/>
      <c r="HX384" s="127"/>
      <c r="HY384" s="127"/>
      <c r="HZ384" s="127"/>
      <c r="IA384" s="127"/>
      <c r="IB384" s="127"/>
      <c r="IC384" s="127"/>
      <c r="ID384" s="127"/>
      <c r="IE384" s="127"/>
      <c r="IF384" s="127"/>
      <c r="IG384" s="127"/>
      <c r="IH384" s="127"/>
      <c r="II384" s="127"/>
      <c r="IJ384" s="127"/>
      <c r="IK384" s="127"/>
      <c r="IL384" s="127"/>
      <c r="IM384" s="127"/>
      <c r="IN384" s="127"/>
      <c r="IO384" s="127"/>
      <c r="IP384" s="127"/>
      <c r="IQ384" s="127"/>
      <c r="IR384" s="127"/>
      <c r="IS384" s="127"/>
      <c r="IT384" s="127"/>
      <c r="IU384" s="127"/>
      <c r="IV384" s="127"/>
    </row>
    <row r="385" spans="1:256">
      <c r="H385" s="158"/>
      <c r="I385" s="158"/>
      <c r="J385" s="154"/>
      <c r="K385" s="154"/>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c r="CL385" s="127"/>
      <c r="CM385" s="127"/>
      <c r="CN385" s="127"/>
      <c r="CO385" s="127"/>
      <c r="CP385" s="127"/>
      <c r="CQ385" s="127"/>
      <c r="CR385" s="127"/>
      <c r="CS385" s="127"/>
      <c r="CT385" s="127"/>
      <c r="CU385" s="127"/>
      <c r="CV385" s="127"/>
      <c r="CW385" s="127"/>
      <c r="CX385" s="127"/>
      <c r="CY385" s="127"/>
      <c r="CZ385" s="127"/>
      <c r="DA385" s="127"/>
      <c r="DB385" s="127"/>
      <c r="DC385" s="127"/>
      <c r="DD385" s="127"/>
      <c r="DE385" s="127"/>
      <c r="DF385" s="127"/>
      <c r="DG385" s="127"/>
      <c r="DH385" s="127"/>
      <c r="DI385" s="127"/>
      <c r="DJ385" s="127"/>
      <c r="DK385" s="127"/>
      <c r="DL385" s="127"/>
      <c r="DM385" s="127"/>
      <c r="DN385" s="127"/>
      <c r="DO385" s="127"/>
      <c r="DP385" s="127"/>
      <c r="DQ385" s="127"/>
      <c r="DR385" s="127"/>
      <c r="DS385" s="127"/>
      <c r="DT385" s="127"/>
      <c r="DU385" s="127"/>
      <c r="DV385" s="127"/>
      <c r="DW385" s="127"/>
      <c r="DX385" s="127"/>
      <c r="DY385" s="127"/>
      <c r="DZ385" s="127"/>
      <c r="EA385" s="127"/>
      <c r="EB385" s="127"/>
      <c r="EC385" s="127"/>
      <c r="ED385" s="127"/>
      <c r="EE385" s="127"/>
      <c r="EF385" s="127"/>
      <c r="EG385" s="127"/>
      <c r="EH385" s="127"/>
      <c r="EI385" s="127"/>
      <c r="EJ385" s="127"/>
      <c r="EK385" s="127"/>
      <c r="EL385" s="127"/>
      <c r="EM385" s="127"/>
      <c r="EN385" s="127"/>
      <c r="EO385" s="127"/>
      <c r="EP385" s="127"/>
      <c r="EQ385" s="127"/>
      <c r="ER385" s="127"/>
      <c r="ES385" s="127"/>
      <c r="ET385" s="127"/>
      <c r="EU385" s="127"/>
      <c r="EV385" s="127"/>
      <c r="EW385" s="127"/>
      <c r="EX385" s="127"/>
      <c r="EY385" s="127"/>
      <c r="EZ385" s="127"/>
      <c r="FA385" s="127"/>
      <c r="FB385" s="127"/>
      <c r="FC385" s="127"/>
      <c r="FD385" s="127"/>
      <c r="FE385" s="127"/>
      <c r="FF385" s="127"/>
      <c r="FG385" s="127"/>
      <c r="FH385" s="127"/>
      <c r="FI385" s="127"/>
      <c r="FJ385" s="127"/>
      <c r="FK385" s="127"/>
      <c r="FL385" s="127"/>
      <c r="FM385" s="127"/>
      <c r="FN385" s="127"/>
      <c r="FO385" s="127"/>
      <c r="FP385" s="127"/>
      <c r="FQ385" s="127"/>
      <c r="FR385" s="127"/>
      <c r="FS385" s="127"/>
      <c r="FT385" s="127"/>
      <c r="FU385" s="127"/>
      <c r="FV385" s="127"/>
      <c r="FW385" s="127"/>
      <c r="FX385" s="127"/>
      <c r="FY385" s="127"/>
      <c r="FZ385" s="127"/>
      <c r="GA385" s="127"/>
      <c r="GB385" s="127"/>
      <c r="GC385" s="127"/>
      <c r="GD385" s="127"/>
      <c r="GE385" s="127"/>
      <c r="GF385" s="127"/>
      <c r="GG385" s="127"/>
      <c r="GH385" s="127"/>
      <c r="GI385" s="127"/>
      <c r="GJ385" s="127"/>
      <c r="GK385" s="127"/>
      <c r="GL385" s="127"/>
      <c r="GM385" s="127"/>
      <c r="GN385" s="127"/>
      <c r="GO385" s="127"/>
      <c r="GP385" s="127"/>
      <c r="GQ385" s="127"/>
      <c r="GR385" s="127"/>
      <c r="GS385" s="127"/>
      <c r="GT385" s="127"/>
      <c r="GU385" s="127"/>
      <c r="GV385" s="127"/>
      <c r="GW385" s="127"/>
      <c r="GX385" s="127"/>
      <c r="GY385" s="127"/>
      <c r="GZ385" s="127"/>
      <c r="HA385" s="127"/>
      <c r="HB385" s="127"/>
      <c r="HC385" s="127"/>
      <c r="HD385" s="127"/>
      <c r="HE385" s="127"/>
      <c r="HF385" s="127"/>
      <c r="HG385" s="127"/>
      <c r="HH385" s="127"/>
      <c r="HI385" s="127"/>
      <c r="HJ385" s="127"/>
      <c r="HK385" s="127"/>
      <c r="HL385" s="127"/>
      <c r="HM385" s="127"/>
      <c r="HN385" s="127"/>
      <c r="HO385" s="127"/>
      <c r="HP385" s="127"/>
      <c r="HQ385" s="127"/>
      <c r="HR385" s="127"/>
      <c r="HS385" s="127"/>
      <c r="HT385" s="127"/>
      <c r="HU385" s="127"/>
      <c r="HV385" s="127"/>
      <c r="HW385" s="127"/>
      <c r="HX385" s="127"/>
      <c r="HY385" s="127"/>
      <c r="HZ385" s="127"/>
      <c r="IA385" s="127"/>
      <c r="IB385" s="127"/>
      <c r="IC385" s="127"/>
      <c r="ID385" s="127"/>
      <c r="IE385" s="127"/>
      <c r="IF385" s="127"/>
      <c r="IG385" s="127"/>
      <c r="IH385" s="127"/>
      <c r="II385" s="127"/>
      <c r="IJ385" s="127"/>
      <c r="IK385" s="127"/>
      <c r="IL385" s="127"/>
      <c r="IM385" s="127"/>
      <c r="IN385" s="127"/>
      <c r="IO385" s="127"/>
      <c r="IP385" s="127"/>
      <c r="IQ385" s="127"/>
      <c r="IR385" s="127"/>
      <c r="IS385" s="127"/>
      <c r="IT385" s="127"/>
      <c r="IU385" s="127"/>
      <c r="IV385" s="127"/>
    </row>
    <row r="386" spans="1:256">
      <c r="H386" s="158"/>
      <c r="I386" s="158"/>
      <c r="J386" s="154"/>
      <c r="K386" s="154"/>
      <c r="P386" s="1"/>
      <c r="Q386" s="1"/>
      <c r="R386" s="1"/>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c r="CL386" s="127"/>
      <c r="CM386" s="127"/>
      <c r="CN386" s="127"/>
      <c r="CO386" s="127"/>
      <c r="CP386" s="127"/>
      <c r="CQ386" s="127"/>
      <c r="CR386" s="127"/>
      <c r="CS386" s="127"/>
      <c r="CT386" s="127"/>
      <c r="CU386" s="127"/>
      <c r="CV386" s="127"/>
      <c r="CW386" s="127"/>
      <c r="CX386" s="127"/>
      <c r="CY386" s="127"/>
      <c r="CZ386" s="127"/>
      <c r="DA386" s="127"/>
      <c r="DB386" s="127"/>
      <c r="DC386" s="127"/>
      <c r="DD386" s="127"/>
      <c r="DE386" s="127"/>
      <c r="DF386" s="127"/>
      <c r="DG386" s="127"/>
      <c r="DH386" s="127"/>
      <c r="DI386" s="127"/>
      <c r="DJ386" s="127"/>
      <c r="DK386" s="127"/>
      <c r="DL386" s="127"/>
      <c r="DM386" s="127"/>
      <c r="DN386" s="127"/>
      <c r="DO386" s="127"/>
      <c r="DP386" s="127"/>
      <c r="DQ386" s="127"/>
      <c r="DR386" s="127"/>
      <c r="DS386" s="127"/>
      <c r="DT386" s="127"/>
      <c r="DU386" s="127"/>
      <c r="DV386" s="127"/>
      <c r="DW386" s="127"/>
      <c r="DX386" s="127"/>
      <c r="DY386" s="127"/>
      <c r="DZ386" s="127"/>
      <c r="EA386" s="127"/>
      <c r="EB386" s="127"/>
      <c r="EC386" s="127"/>
      <c r="ED386" s="127"/>
      <c r="EE386" s="127"/>
      <c r="EF386" s="127"/>
      <c r="EG386" s="127"/>
      <c r="EH386" s="127"/>
      <c r="EI386" s="127"/>
      <c r="EJ386" s="127"/>
      <c r="EK386" s="127"/>
      <c r="EL386" s="127"/>
      <c r="EM386" s="127"/>
      <c r="EN386" s="127"/>
      <c r="EO386" s="127"/>
      <c r="EP386" s="127"/>
      <c r="EQ386" s="127"/>
      <c r="ER386" s="127"/>
      <c r="ES386" s="127"/>
      <c r="ET386" s="127"/>
      <c r="EU386" s="127"/>
      <c r="EV386" s="127"/>
      <c r="EW386" s="127"/>
      <c r="EX386" s="127"/>
      <c r="EY386" s="127"/>
      <c r="EZ386" s="127"/>
      <c r="FA386" s="127"/>
      <c r="FB386" s="127"/>
      <c r="FC386" s="127"/>
      <c r="FD386" s="127"/>
      <c r="FE386" s="127"/>
      <c r="FF386" s="127"/>
      <c r="FG386" s="127"/>
      <c r="FH386" s="127"/>
      <c r="FI386" s="127"/>
      <c r="FJ386" s="127"/>
      <c r="FK386" s="127"/>
      <c r="FL386" s="127"/>
      <c r="FM386" s="127"/>
      <c r="FN386" s="127"/>
      <c r="FO386" s="127"/>
      <c r="FP386" s="127"/>
      <c r="FQ386" s="127"/>
      <c r="FR386" s="127"/>
      <c r="FS386" s="127"/>
      <c r="FT386" s="127"/>
      <c r="FU386" s="127"/>
      <c r="FV386" s="127"/>
      <c r="FW386" s="127"/>
      <c r="FX386" s="127"/>
      <c r="FY386" s="127"/>
      <c r="FZ386" s="127"/>
      <c r="GA386" s="127"/>
      <c r="GB386" s="127"/>
      <c r="GC386" s="127"/>
      <c r="GD386" s="127"/>
      <c r="GE386" s="127"/>
      <c r="GF386" s="127"/>
      <c r="GG386" s="127"/>
      <c r="GH386" s="127"/>
      <c r="GI386" s="127"/>
      <c r="GJ386" s="127"/>
      <c r="GK386" s="127"/>
      <c r="GL386" s="127"/>
      <c r="GM386" s="127"/>
      <c r="GN386" s="127"/>
      <c r="GO386" s="127"/>
      <c r="GP386" s="127"/>
      <c r="GQ386" s="127"/>
      <c r="GR386" s="127"/>
      <c r="GS386" s="127"/>
      <c r="GT386" s="127"/>
      <c r="GU386" s="127"/>
      <c r="GV386" s="127"/>
      <c r="GW386" s="127"/>
      <c r="GX386" s="127"/>
      <c r="GY386" s="127"/>
      <c r="GZ386" s="127"/>
      <c r="HA386" s="127"/>
      <c r="HB386" s="127"/>
      <c r="HC386" s="127"/>
      <c r="HD386" s="127"/>
      <c r="HE386" s="127"/>
      <c r="HF386" s="127"/>
      <c r="HG386" s="127"/>
      <c r="HH386" s="127"/>
      <c r="HI386" s="127"/>
      <c r="HJ386" s="127"/>
      <c r="HK386" s="127"/>
      <c r="HL386" s="127"/>
      <c r="HM386" s="127"/>
      <c r="HN386" s="127"/>
      <c r="HO386" s="127"/>
      <c r="HP386" s="127"/>
      <c r="HQ386" s="127"/>
      <c r="HR386" s="127"/>
      <c r="HS386" s="127"/>
      <c r="HT386" s="127"/>
      <c r="HU386" s="127"/>
      <c r="HV386" s="127"/>
      <c r="HW386" s="127"/>
      <c r="HX386" s="127"/>
      <c r="HY386" s="127"/>
      <c r="HZ386" s="127"/>
      <c r="IA386" s="127"/>
      <c r="IB386" s="127"/>
      <c r="IC386" s="127"/>
      <c r="ID386" s="127"/>
      <c r="IE386" s="127"/>
      <c r="IF386" s="127"/>
      <c r="IG386" s="127"/>
      <c r="IH386" s="127"/>
      <c r="II386" s="127"/>
      <c r="IJ386" s="127"/>
      <c r="IK386" s="127"/>
      <c r="IL386" s="127"/>
      <c r="IM386" s="127"/>
      <c r="IN386" s="127"/>
      <c r="IO386" s="127"/>
      <c r="IP386" s="127"/>
      <c r="IQ386" s="127"/>
      <c r="IR386" s="127"/>
      <c r="IS386" s="127"/>
      <c r="IT386" s="127"/>
      <c r="IU386" s="127"/>
      <c r="IV386" s="127"/>
    </row>
    <row r="387" spans="1:256">
      <c r="H387" s="158"/>
      <c r="I387" s="158"/>
      <c r="J387" s="154"/>
      <c r="K387" s="154"/>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c r="CT387" s="127"/>
      <c r="CU387" s="127"/>
      <c r="CV387" s="127"/>
      <c r="CW387" s="127"/>
      <c r="CX387" s="127"/>
      <c r="CY387" s="127"/>
      <c r="CZ387" s="127"/>
      <c r="DA387" s="127"/>
      <c r="DB387" s="127"/>
      <c r="DC387" s="127"/>
      <c r="DD387" s="127"/>
      <c r="DE387" s="127"/>
      <c r="DF387" s="127"/>
      <c r="DG387" s="127"/>
      <c r="DH387" s="127"/>
      <c r="DI387" s="127"/>
      <c r="DJ387" s="127"/>
      <c r="DK387" s="127"/>
      <c r="DL387" s="127"/>
      <c r="DM387" s="127"/>
      <c r="DN387" s="127"/>
      <c r="DO387" s="127"/>
      <c r="DP387" s="127"/>
      <c r="DQ387" s="127"/>
      <c r="DR387" s="127"/>
      <c r="DS387" s="127"/>
      <c r="DT387" s="127"/>
      <c r="DU387" s="127"/>
      <c r="DV387" s="127"/>
      <c r="DW387" s="127"/>
      <c r="DX387" s="127"/>
      <c r="DY387" s="127"/>
      <c r="DZ387" s="127"/>
      <c r="EA387" s="127"/>
      <c r="EB387" s="127"/>
      <c r="EC387" s="127"/>
      <c r="ED387" s="127"/>
      <c r="EE387" s="127"/>
      <c r="EF387" s="127"/>
      <c r="EG387" s="127"/>
      <c r="EH387" s="127"/>
      <c r="EI387" s="127"/>
      <c r="EJ387" s="127"/>
      <c r="EK387" s="127"/>
      <c r="EL387" s="127"/>
      <c r="EM387" s="127"/>
      <c r="EN387" s="127"/>
      <c r="EO387" s="127"/>
      <c r="EP387" s="127"/>
      <c r="EQ387" s="127"/>
      <c r="ER387" s="127"/>
      <c r="ES387" s="127"/>
      <c r="ET387" s="127"/>
      <c r="EU387" s="127"/>
      <c r="EV387" s="127"/>
      <c r="EW387" s="127"/>
      <c r="EX387" s="127"/>
      <c r="EY387" s="127"/>
      <c r="EZ387" s="127"/>
      <c r="FA387" s="127"/>
      <c r="FB387" s="127"/>
      <c r="FC387" s="127"/>
      <c r="FD387" s="127"/>
      <c r="FE387" s="127"/>
      <c r="FF387" s="127"/>
      <c r="FG387" s="127"/>
      <c r="FH387" s="127"/>
      <c r="FI387" s="127"/>
      <c r="FJ387" s="127"/>
      <c r="FK387" s="127"/>
      <c r="FL387" s="127"/>
      <c r="FM387" s="127"/>
      <c r="FN387" s="127"/>
      <c r="FO387" s="127"/>
      <c r="FP387" s="127"/>
      <c r="FQ387" s="127"/>
      <c r="FR387" s="127"/>
      <c r="FS387" s="127"/>
      <c r="FT387" s="127"/>
      <c r="FU387" s="127"/>
      <c r="FV387" s="127"/>
      <c r="FW387" s="127"/>
      <c r="FX387" s="127"/>
      <c r="FY387" s="127"/>
      <c r="FZ387" s="127"/>
      <c r="GA387" s="127"/>
      <c r="GB387" s="127"/>
      <c r="GC387" s="127"/>
      <c r="GD387" s="127"/>
      <c r="GE387" s="127"/>
      <c r="GF387" s="127"/>
      <c r="GG387" s="127"/>
      <c r="GH387" s="127"/>
      <c r="GI387" s="127"/>
      <c r="GJ387" s="127"/>
      <c r="GK387" s="127"/>
      <c r="GL387" s="127"/>
      <c r="GM387" s="127"/>
      <c r="GN387" s="127"/>
      <c r="GO387" s="127"/>
      <c r="GP387" s="127"/>
      <c r="GQ387" s="127"/>
      <c r="GR387" s="127"/>
      <c r="GS387" s="127"/>
      <c r="GT387" s="127"/>
      <c r="GU387" s="127"/>
      <c r="GV387" s="127"/>
      <c r="GW387" s="127"/>
      <c r="GX387" s="127"/>
      <c r="GY387" s="127"/>
      <c r="GZ387" s="127"/>
      <c r="HA387" s="127"/>
      <c r="HB387" s="127"/>
      <c r="HC387" s="127"/>
      <c r="HD387" s="127"/>
      <c r="HE387" s="127"/>
      <c r="HF387" s="127"/>
      <c r="HG387" s="127"/>
      <c r="HH387" s="127"/>
      <c r="HI387" s="127"/>
      <c r="HJ387" s="127"/>
      <c r="HK387" s="127"/>
      <c r="HL387" s="127"/>
      <c r="HM387" s="127"/>
      <c r="HN387" s="127"/>
      <c r="HO387" s="127"/>
      <c r="HP387" s="127"/>
      <c r="HQ387" s="127"/>
      <c r="HR387" s="127"/>
      <c r="HS387" s="127"/>
      <c r="HT387" s="127"/>
      <c r="HU387" s="127"/>
      <c r="HV387" s="127"/>
      <c r="HW387" s="127"/>
      <c r="HX387" s="127"/>
      <c r="HY387" s="127"/>
      <c r="HZ387" s="127"/>
      <c r="IA387" s="127"/>
      <c r="IB387" s="127"/>
      <c r="IC387" s="127"/>
      <c r="ID387" s="127"/>
      <c r="IE387" s="127"/>
      <c r="IF387" s="127"/>
      <c r="IG387" s="127"/>
      <c r="IH387" s="127"/>
      <c r="II387" s="127"/>
      <c r="IJ387" s="127"/>
      <c r="IK387" s="127"/>
      <c r="IL387" s="127"/>
      <c r="IM387" s="127"/>
      <c r="IN387" s="127"/>
      <c r="IO387" s="127"/>
      <c r="IP387" s="127"/>
      <c r="IQ387" s="127"/>
      <c r="IR387" s="127"/>
      <c r="IS387" s="127"/>
      <c r="IT387" s="127"/>
      <c r="IU387" s="127"/>
      <c r="IV387" s="127"/>
    </row>
    <row r="388" spans="1:256">
      <c r="H388" s="158"/>
      <c r="I388" s="158"/>
      <c r="J388" s="154"/>
      <c r="K388" s="154"/>
      <c r="P388" s="1"/>
      <c r="Q388" s="1"/>
      <c r="R388" s="1"/>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7"/>
      <c r="CY388" s="127"/>
      <c r="CZ388" s="127"/>
      <c r="DA388" s="127"/>
      <c r="DB388" s="127"/>
      <c r="DC388" s="127"/>
      <c r="DD388" s="127"/>
      <c r="DE388" s="127"/>
      <c r="DF388" s="127"/>
      <c r="DG388" s="127"/>
      <c r="DH388" s="127"/>
      <c r="DI388" s="127"/>
      <c r="DJ388" s="127"/>
      <c r="DK388" s="127"/>
      <c r="DL388" s="127"/>
      <c r="DM388" s="127"/>
      <c r="DN388" s="127"/>
      <c r="DO388" s="127"/>
      <c r="DP388" s="127"/>
      <c r="DQ388" s="127"/>
      <c r="DR388" s="127"/>
      <c r="DS388" s="127"/>
      <c r="DT388" s="127"/>
      <c r="DU388" s="127"/>
      <c r="DV388" s="127"/>
      <c r="DW388" s="127"/>
      <c r="DX388" s="127"/>
      <c r="DY388" s="127"/>
      <c r="DZ388" s="127"/>
      <c r="EA388" s="127"/>
      <c r="EB388" s="127"/>
      <c r="EC388" s="127"/>
      <c r="ED388" s="127"/>
      <c r="EE388" s="127"/>
      <c r="EF388" s="127"/>
      <c r="EG388" s="127"/>
      <c r="EH388" s="127"/>
      <c r="EI388" s="127"/>
      <c r="EJ388" s="127"/>
      <c r="EK388" s="127"/>
      <c r="EL388" s="127"/>
      <c r="EM388" s="127"/>
      <c r="EN388" s="127"/>
      <c r="EO388" s="127"/>
      <c r="EP388" s="127"/>
      <c r="EQ388" s="127"/>
      <c r="ER388" s="127"/>
      <c r="ES388" s="127"/>
      <c r="ET388" s="127"/>
      <c r="EU388" s="127"/>
      <c r="EV388" s="127"/>
      <c r="EW388" s="127"/>
      <c r="EX388" s="127"/>
      <c r="EY388" s="127"/>
      <c r="EZ388" s="127"/>
      <c r="FA388" s="127"/>
      <c r="FB388" s="127"/>
      <c r="FC388" s="127"/>
      <c r="FD388" s="127"/>
      <c r="FE388" s="127"/>
      <c r="FF388" s="127"/>
      <c r="FG388" s="127"/>
      <c r="FH388" s="127"/>
      <c r="FI388" s="127"/>
      <c r="FJ388" s="127"/>
      <c r="FK388" s="127"/>
      <c r="FL388" s="127"/>
      <c r="FM388" s="127"/>
      <c r="FN388" s="127"/>
      <c r="FO388" s="127"/>
      <c r="FP388" s="127"/>
      <c r="FQ388" s="127"/>
      <c r="FR388" s="127"/>
      <c r="FS388" s="127"/>
      <c r="FT388" s="127"/>
      <c r="FU388" s="127"/>
      <c r="FV388" s="127"/>
      <c r="FW388" s="127"/>
      <c r="FX388" s="127"/>
      <c r="FY388" s="127"/>
      <c r="FZ388" s="127"/>
      <c r="GA388" s="127"/>
      <c r="GB388" s="127"/>
      <c r="GC388" s="127"/>
      <c r="GD388" s="127"/>
      <c r="GE388" s="127"/>
      <c r="GF388" s="127"/>
      <c r="GG388" s="127"/>
      <c r="GH388" s="127"/>
      <c r="GI388" s="127"/>
      <c r="GJ388" s="127"/>
      <c r="GK388" s="127"/>
      <c r="GL388" s="127"/>
      <c r="GM388" s="127"/>
      <c r="GN388" s="127"/>
      <c r="GO388" s="127"/>
      <c r="GP388" s="127"/>
      <c r="GQ388" s="127"/>
      <c r="GR388" s="127"/>
      <c r="GS388" s="127"/>
      <c r="GT388" s="127"/>
      <c r="GU388" s="127"/>
      <c r="GV388" s="127"/>
      <c r="GW388" s="127"/>
      <c r="GX388" s="127"/>
      <c r="GY388" s="127"/>
      <c r="GZ388" s="127"/>
      <c r="HA388" s="127"/>
      <c r="HB388" s="127"/>
      <c r="HC388" s="127"/>
      <c r="HD388" s="127"/>
      <c r="HE388" s="127"/>
      <c r="HF388" s="127"/>
      <c r="HG388" s="127"/>
      <c r="HH388" s="127"/>
      <c r="HI388" s="127"/>
      <c r="HJ388" s="127"/>
      <c r="HK388" s="127"/>
      <c r="HL388" s="127"/>
      <c r="HM388" s="127"/>
      <c r="HN388" s="127"/>
      <c r="HO388" s="127"/>
      <c r="HP388" s="127"/>
      <c r="HQ388" s="127"/>
      <c r="HR388" s="127"/>
      <c r="HS388" s="127"/>
      <c r="HT388" s="127"/>
      <c r="HU388" s="127"/>
      <c r="HV388" s="127"/>
      <c r="HW388" s="127"/>
      <c r="HX388" s="127"/>
      <c r="HY388" s="127"/>
      <c r="HZ388" s="127"/>
      <c r="IA388" s="127"/>
      <c r="IB388" s="127"/>
      <c r="IC388" s="127"/>
      <c r="ID388" s="127"/>
      <c r="IE388" s="127"/>
      <c r="IF388" s="127"/>
      <c r="IG388" s="127"/>
      <c r="IH388" s="127"/>
      <c r="II388" s="127"/>
      <c r="IJ388" s="127"/>
      <c r="IK388" s="127"/>
      <c r="IL388" s="127"/>
      <c r="IM388" s="127"/>
      <c r="IN388" s="127"/>
      <c r="IO388" s="127"/>
      <c r="IP388" s="127"/>
      <c r="IQ388" s="127"/>
      <c r="IR388" s="127"/>
      <c r="IS388" s="127"/>
      <c r="IT388" s="127"/>
      <c r="IU388" s="127"/>
      <c r="IV388" s="127"/>
    </row>
    <row r="389" spans="1:256">
      <c r="H389" s="158"/>
      <c r="I389" s="158"/>
      <c r="J389" s="154"/>
      <c r="K389" s="154"/>
      <c r="P389" s="1"/>
      <c r="Q389" s="1"/>
      <c r="R389" s="1"/>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c r="CL389" s="127"/>
      <c r="CM389" s="127"/>
      <c r="CN389" s="127"/>
      <c r="CO389" s="127"/>
      <c r="CP389" s="127"/>
      <c r="CQ389" s="127"/>
      <c r="CR389" s="127"/>
      <c r="CS389" s="127"/>
      <c r="CT389" s="127"/>
      <c r="CU389" s="127"/>
      <c r="CV389" s="127"/>
      <c r="CW389" s="127"/>
      <c r="CX389" s="127"/>
      <c r="CY389" s="127"/>
      <c r="CZ389" s="127"/>
      <c r="DA389" s="127"/>
      <c r="DB389" s="127"/>
      <c r="DC389" s="127"/>
      <c r="DD389" s="127"/>
      <c r="DE389" s="127"/>
      <c r="DF389" s="127"/>
      <c r="DG389" s="127"/>
      <c r="DH389" s="127"/>
      <c r="DI389" s="127"/>
      <c r="DJ389" s="127"/>
      <c r="DK389" s="127"/>
      <c r="DL389" s="127"/>
      <c r="DM389" s="127"/>
      <c r="DN389" s="127"/>
      <c r="DO389" s="127"/>
      <c r="DP389" s="127"/>
      <c r="DQ389" s="127"/>
      <c r="DR389" s="127"/>
      <c r="DS389" s="127"/>
      <c r="DT389" s="127"/>
      <c r="DU389" s="127"/>
      <c r="DV389" s="127"/>
      <c r="DW389" s="127"/>
      <c r="DX389" s="127"/>
      <c r="DY389" s="127"/>
      <c r="DZ389" s="127"/>
      <c r="EA389" s="127"/>
      <c r="EB389" s="127"/>
      <c r="EC389" s="127"/>
      <c r="ED389" s="127"/>
      <c r="EE389" s="127"/>
      <c r="EF389" s="127"/>
      <c r="EG389" s="127"/>
      <c r="EH389" s="127"/>
      <c r="EI389" s="127"/>
      <c r="EJ389" s="127"/>
      <c r="EK389" s="127"/>
      <c r="EL389" s="127"/>
      <c r="EM389" s="127"/>
      <c r="EN389" s="127"/>
      <c r="EO389" s="127"/>
      <c r="EP389" s="127"/>
      <c r="EQ389" s="127"/>
      <c r="ER389" s="127"/>
      <c r="ES389" s="127"/>
      <c r="ET389" s="127"/>
      <c r="EU389" s="127"/>
      <c r="EV389" s="127"/>
      <c r="EW389" s="127"/>
      <c r="EX389" s="127"/>
      <c r="EY389" s="127"/>
      <c r="EZ389" s="127"/>
      <c r="FA389" s="127"/>
      <c r="FB389" s="127"/>
      <c r="FC389" s="127"/>
      <c r="FD389" s="127"/>
      <c r="FE389" s="127"/>
      <c r="FF389" s="127"/>
      <c r="FG389" s="127"/>
      <c r="FH389" s="127"/>
      <c r="FI389" s="127"/>
      <c r="FJ389" s="127"/>
      <c r="FK389" s="127"/>
      <c r="FL389" s="127"/>
      <c r="FM389" s="127"/>
      <c r="FN389" s="127"/>
      <c r="FO389" s="127"/>
      <c r="FP389" s="127"/>
      <c r="FQ389" s="127"/>
      <c r="FR389" s="127"/>
      <c r="FS389" s="127"/>
      <c r="FT389" s="127"/>
      <c r="FU389" s="127"/>
      <c r="FV389" s="127"/>
      <c r="FW389" s="127"/>
      <c r="FX389" s="127"/>
      <c r="FY389" s="127"/>
      <c r="FZ389" s="127"/>
      <c r="GA389" s="127"/>
      <c r="GB389" s="127"/>
      <c r="GC389" s="127"/>
      <c r="GD389" s="127"/>
      <c r="GE389" s="127"/>
      <c r="GF389" s="127"/>
      <c r="GG389" s="127"/>
      <c r="GH389" s="127"/>
      <c r="GI389" s="127"/>
      <c r="GJ389" s="127"/>
      <c r="GK389" s="127"/>
      <c r="GL389" s="127"/>
      <c r="GM389" s="127"/>
      <c r="GN389" s="127"/>
      <c r="GO389" s="127"/>
      <c r="GP389" s="127"/>
      <c r="GQ389" s="127"/>
      <c r="GR389" s="127"/>
      <c r="GS389" s="127"/>
      <c r="GT389" s="127"/>
      <c r="GU389" s="127"/>
      <c r="GV389" s="127"/>
      <c r="GW389" s="127"/>
      <c r="GX389" s="127"/>
      <c r="GY389" s="127"/>
      <c r="GZ389" s="127"/>
      <c r="HA389" s="127"/>
      <c r="HB389" s="127"/>
      <c r="HC389" s="127"/>
      <c r="HD389" s="127"/>
      <c r="HE389" s="127"/>
      <c r="HF389" s="127"/>
      <c r="HG389" s="127"/>
      <c r="HH389" s="127"/>
      <c r="HI389" s="127"/>
      <c r="HJ389" s="127"/>
      <c r="HK389" s="127"/>
      <c r="HL389" s="127"/>
      <c r="HM389" s="127"/>
      <c r="HN389" s="127"/>
      <c r="HO389" s="127"/>
      <c r="HP389" s="127"/>
      <c r="HQ389" s="127"/>
      <c r="HR389" s="127"/>
      <c r="HS389" s="127"/>
      <c r="HT389" s="127"/>
      <c r="HU389" s="127"/>
      <c r="HV389" s="127"/>
      <c r="HW389" s="127"/>
      <c r="HX389" s="127"/>
      <c r="HY389" s="127"/>
      <c r="HZ389" s="127"/>
      <c r="IA389" s="127"/>
      <c r="IB389" s="127"/>
      <c r="IC389" s="127"/>
      <c r="ID389" s="127"/>
      <c r="IE389" s="127"/>
      <c r="IF389" s="127"/>
      <c r="IG389" s="127"/>
      <c r="IH389" s="127"/>
      <c r="II389" s="127"/>
      <c r="IJ389" s="127"/>
      <c r="IK389" s="127"/>
      <c r="IL389" s="127"/>
      <c r="IM389" s="127"/>
      <c r="IN389" s="127"/>
      <c r="IO389" s="127"/>
      <c r="IP389" s="127"/>
      <c r="IQ389" s="127"/>
      <c r="IR389" s="127"/>
      <c r="IS389" s="127"/>
      <c r="IT389" s="127"/>
      <c r="IU389" s="127"/>
      <c r="IV389" s="127"/>
    </row>
    <row r="390" spans="1:256">
      <c r="H390" s="158"/>
      <c r="I390" s="158"/>
      <c r="J390" s="154"/>
      <c r="K390" s="154"/>
      <c r="P390" s="1"/>
      <c r="Q390" s="1"/>
      <c r="R390" s="1"/>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c r="CL390" s="127"/>
      <c r="CM390" s="127"/>
      <c r="CN390" s="127"/>
      <c r="CO390" s="127"/>
      <c r="CP390" s="127"/>
      <c r="CQ390" s="127"/>
      <c r="CR390" s="127"/>
      <c r="CS390" s="127"/>
      <c r="CT390" s="127"/>
      <c r="CU390" s="127"/>
      <c r="CV390" s="127"/>
      <c r="CW390" s="127"/>
      <c r="CX390" s="127"/>
      <c r="CY390" s="127"/>
      <c r="CZ390" s="127"/>
      <c r="DA390" s="127"/>
      <c r="DB390" s="127"/>
      <c r="DC390" s="127"/>
      <c r="DD390" s="127"/>
      <c r="DE390" s="127"/>
      <c r="DF390" s="127"/>
      <c r="DG390" s="127"/>
      <c r="DH390" s="127"/>
      <c r="DI390" s="127"/>
      <c r="DJ390" s="127"/>
      <c r="DK390" s="127"/>
      <c r="DL390" s="127"/>
      <c r="DM390" s="127"/>
      <c r="DN390" s="127"/>
      <c r="DO390" s="127"/>
      <c r="DP390" s="127"/>
      <c r="DQ390" s="127"/>
      <c r="DR390" s="127"/>
      <c r="DS390" s="127"/>
      <c r="DT390" s="127"/>
      <c r="DU390" s="127"/>
      <c r="DV390" s="127"/>
      <c r="DW390" s="127"/>
      <c r="DX390" s="127"/>
      <c r="DY390" s="127"/>
      <c r="DZ390" s="127"/>
      <c r="EA390" s="127"/>
      <c r="EB390" s="127"/>
      <c r="EC390" s="127"/>
      <c r="ED390" s="127"/>
      <c r="EE390" s="127"/>
      <c r="EF390" s="127"/>
      <c r="EG390" s="127"/>
      <c r="EH390" s="127"/>
      <c r="EI390" s="127"/>
      <c r="EJ390" s="127"/>
      <c r="EK390" s="127"/>
      <c r="EL390" s="127"/>
      <c r="EM390" s="127"/>
      <c r="EN390" s="127"/>
      <c r="EO390" s="127"/>
      <c r="EP390" s="127"/>
      <c r="EQ390" s="127"/>
      <c r="ER390" s="127"/>
      <c r="ES390" s="127"/>
      <c r="ET390" s="127"/>
      <c r="EU390" s="127"/>
      <c r="EV390" s="127"/>
      <c r="EW390" s="127"/>
      <c r="EX390" s="127"/>
      <c r="EY390" s="127"/>
      <c r="EZ390" s="127"/>
      <c r="FA390" s="127"/>
      <c r="FB390" s="127"/>
      <c r="FC390" s="127"/>
      <c r="FD390" s="127"/>
      <c r="FE390" s="127"/>
      <c r="FF390" s="127"/>
      <c r="FG390" s="127"/>
      <c r="FH390" s="127"/>
      <c r="FI390" s="127"/>
      <c r="FJ390" s="127"/>
      <c r="FK390" s="127"/>
      <c r="FL390" s="127"/>
      <c r="FM390" s="127"/>
      <c r="FN390" s="127"/>
      <c r="FO390" s="127"/>
      <c r="FP390" s="127"/>
      <c r="FQ390" s="127"/>
      <c r="FR390" s="127"/>
      <c r="FS390" s="127"/>
      <c r="FT390" s="127"/>
      <c r="FU390" s="127"/>
      <c r="FV390" s="127"/>
      <c r="FW390" s="127"/>
      <c r="FX390" s="127"/>
      <c r="FY390" s="127"/>
      <c r="FZ390" s="127"/>
      <c r="GA390" s="127"/>
      <c r="GB390" s="127"/>
      <c r="GC390" s="127"/>
      <c r="GD390" s="127"/>
      <c r="GE390" s="127"/>
      <c r="GF390" s="127"/>
      <c r="GG390" s="127"/>
      <c r="GH390" s="127"/>
      <c r="GI390" s="127"/>
      <c r="GJ390" s="127"/>
      <c r="GK390" s="127"/>
      <c r="GL390" s="127"/>
      <c r="GM390" s="127"/>
      <c r="GN390" s="127"/>
      <c r="GO390" s="127"/>
      <c r="GP390" s="127"/>
      <c r="GQ390" s="127"/>
      <c r="GR390" s="127"/>
      <c r="GS390" s="127"/>
      <c r="GT390" s="127"/>
      <c r="GU390" s="127"/>
      <c r="GV390" s="127"/>
      <c r="GW390" s="127"/>
      <c r="GX390" s="127"/>
      <c r="GY390" s="127"/>
      <c r="GZ390" s="127"/>
      <c r="HA390" s="127"/>
      <c r="HB390" s="127"/>
      <c r="HC390" s="127"/>
      <c r="HD390" s="127"/>
      <c r="HE390" s="127"/>
      <c r="HF390" s="127"/>
      <c r="HG390" s="127"/>
      <c r="HH390" s="127"/>
      <c r="HI390" s="127"/>
      <c r="HJ390" s="127"/>
      <c r="HK390" s="127"/>
      <c r="HL390" s="127"/>
      <c r="HM390" s="127"/>
      <c r="HN390" s="127"/>
      <c r="HO390" s="127"/>
      <c r="HP390" s="127"/>
      <c r="HQ390" s="127"/>
      <c r="HR390" s="127"/>
      <c r="HS390" s="127"/>
      <c r="HT390" s="127"/>
      <c r="HU390" s="127"/>
      <c r="HV390" s="127"/>
      <c r="HW390" s="127"/>
      <c r="HX390" s="127"/>
      <c r="HY390" s="127"/>
      <c r="HZ390" s="127"/>
      <c r="IA390" s="127"/>
      <c r="IB390" s="127"/>
      <c r="IC390" s="127"/>
      <c r="ID390" s="127"/>
      <c r="IE390" s="127"/>
      <c r="IF390" s="127"/>
      <c r="IG390" s="127"/>
      <c r="IH390" s="127"/>
      <c r="II390" s="127"/>
      <c r="IJ390" s="127"/>
      <c r="IK390" s="127"/>
      <c r="IL390" s="127"/>
      <c r="IM390" s="127"/>
      <c r="IN390" s="127"/>
      <c r="IO390" s="127"/>
      <c r="IP390" s="127"/>
      <c r="IQ390" s="127"/>
      <c r="IR390" s="127"/>
      <c r="IS390" s="127"/>
      <c r="IT390" s="127"/>
      <c r="IU390" s="127"/>
      <c r="IV390" s="127"/>
    </row>
    <row r="391" spans="1:256">
      <c r="A391" s="154"/>
      <c r="B391" s="158"/>
      <c r="C391" s="158"/>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7"/>
      <c r="CY391" s="127"/>
      <c r="CZ391" s="127"/>
      <c r="DA391" s="127"/>
      <c r="DB391" s="127"/>
      <c r="DC391" s="127"/>
      <c r="DD391" s="127"/>
      <c r="DE391" s="127"/>
      <c r="DF391" s="127"/>
      <c r="DG391" s="127"/>
      <c r="DH391" s="127"/>
      <c r="DI391" s="127"/>
      <c r="DJ391" s="127"/>
      <c r="DK391" s="127"/>
      <c r="DL391" s="127"/>
      <c r="DM391" s="127"/>
      <c r="DN391" s="127"/>
      <c r="DO391" s="127"/>
      <c r="DP391" s="127"/>
      <c r="DQ391" s="127"/>
      <c r="DR391" s="127"/>
      <c r="DS391" s="127"/>
      <c r="DT391" s="127"/>
      <c r="DU391" s="127"/>
      <c r="DV391" s="127"/>
      <c r="DW391" s="127"/>
      <c r="DX391" s="127"/>
      <c r="DY391" s="127"/>
      <c r="DZ391" s="127"/>
      <c r="EA391" s="127"/>
      <c r="EB391" s="127"/>
      <c r="EC391" s="127"/>
      <c r="ED391" s="127"/>
      <c r="EE391" s="127"/>
      <c r="EF391" s="127"/>
      <c r="EG391" s="127"/>
      <c r="EH391" s="127"/>
      <c r="EI391" s="127"/>
      <c r="EJ391" s="127"/>
      <c r="EK391" s="127"/>
      <c r="EL391" s="127"/>
      <c r="EM391" s="127"/>
      <c r="EN391" s="127"/>
      <c r="EO391" s="127"/>
      <c r="EP391" s="127"/>
      <c r="EQ391" s="127"/>
      <c r="ER391" s="127"/>
      <c r="ES391" s="127"/>
      <c r="ET391" s="127"/>
      <c r="EU391" s="127"/>
      <c r="EV391" s="127"/>
      <c r="EW391" s="127"/>
      <c r="EX391" s="127"/>
      <c r="EY391" s="127"/>
      <c r="EZ391" s="127"/>
      <c r="FA391" s="127"/>
      <c r="FB391" s="127"/>
      <c r="FC391" s="127"/>
      <c r="FD391" s="127"/>
      <c r="FE391" s="127"/>
      <c r="FF391" s="127"/>
      <c r="FG391" s="127"/>
      <c r="FH391" s="127"/>
      <c r="FI391" s="127"/>
      <c r="FJ391" s="127"/>
      <c r="FK391" s="127"/>
      <c r="FL391" s="127"/>
      <c r="FM391" s="127"/>
      <c r="FN391" s="127"/>
      <c r="FO391" s="127"/>
      <c r="FP391" s="127"/>
      <c r="FQ391" s="127"/>
      <c r="FR391" s="127"/>
      <c r="FS391" s="127"/>
      <c r="FT391" s="127"/>
      <c r="FU391" s="127"/>
      <c r="FV391" s="127"/>
      <c r="FW391" s="127"/>
      <c r="FX391" s="127"/>
      <c r="FY391" s="127"/>
      <c r="FZ391" s="127"/>
      <c r="GA391" s="127"/>
      <c r="GB391" s="127"/>
      <c r="GC391" s="127"/>
      <c r="GD391" s="127"/>
      <c r="GE391" s="127"/>
      <c r="GF391" s="127"/>
      <c r="GG391" s="127"/>
      <c r="GH391" s="127"/>
      <c r="GI391" s="127"/>
      <c r="GJ391" s="127"/>
      <c r="GK391" s="127"/>
      <c r="GL391" s="127"/>
      <c r="GM391" s="127"/>
      <c r="GN391" s="127"/>
      <c r="GO391" s="127"/>
      <c r="GP391" s="127"/>
      <c r="GQ391" s="127"/>
      <c r="GR391" s="127"/>
      <c r="GS391" s="127"/>
      <c r="GT391" s="127"/>
      <c r="GU391" s="127"/>
      <c r="GV391" s="127"/>
      <c r="GW391" s="127"/>
      <c r="GX391" s="127"/>
      <c r="GY391" s="127"/>
      <c r="GZ391" s="127"/>
      <c r="HA391" s="127"/>
      <c r="HB391" s="127"/>
      <c r="HC391" s="127"/>
      <c r="HD391" s="127"/>
      <c r="HE391" s="127"/>
      <c r="HF391" s="127"/>
      <c r="HG391" s="127"/>
      <c r="HH391" s="127"/>
      <c r="HI391" s="127"/>
      <c r="HJ391" s="127"/>
      <c r="HK391" s="127"/>
      <c r="HL391" s="127"/>
      <c r="HM391" s="127"/>
      <c r="HN391" s="127"/>
      <c r="HO391" s="127"/>
      <c r="HP391" s="127"/>
      <c r="HQ391" s="127"/>
      <c r="HR391" s="127"/>
      <c r="HS391" s="127"/>
      <c r="HT391" s="127"/>
      <c r="HU391" s="127"/>
      <c r="HV391" s="127"/>
      <c r="HW391" s="127"/>
      <c r="HX391" s="127"/>
      <c r="HY391" s="127"/>
      <c r="HZ391" s="127"/>
      <c r="IA391" s="127"/>
      <c r="IB391" s="127"/>
      <c r="IC391" s="127"/>
      <c r="ID391" s="127"/>
      <c r="IE391" s="127"/>
      <c r="IF391" s="127"/>
      <c r="IG391" s="127"/>
      <c r="IH391" s="127"/>
      <c r="II391" s="127"/>
      <c r="IJ391" s="127"/>
      <c r="IK391" s="127"/>
      <c r="IL391" s="127"/>
      <c r="IM391" s="127"/>
      <c r="IN391" s="127"/>
      <c r="IO391" s="127"/>
      <c r="IP391" s="127"/>
      <c r="IQ391" s="127"/>
      <c r="IR391" s="127"/>
      <c r="IS391" s="127"/>
      <c r="IT391" s="127"/>
      <c r="IU391" s="127"/>
      <c r="IV391" s="127"/>
    </row>
    <row r="392" spans="1:256">
      <c r="H392" s="158"/>
      <c r="I392" s="158"/>
      <c r="J392" s="154"/>
      <c r="K392" s="154"/>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7"/>
      <c r="CY392" s="127"/>
      <c r="CZ392" s="127"/>
      <c r="DA392" s="127"/>
      <c r="DB392" s="127"/>
      <c r="DC392" s="127"/>
      <c r="DD392" s="127"/>
      <c r="DE392" s="127"/>
      <c r="DF392" s="127"/>
      <c r="DG392" s="127"/>
      <c r="DH392" s="127"/>
      <c r="DI392" s="127"/>
      <c r="DJ392" s="127"/>
      <c r="DK392" s="127"/>
      <c r="DL392" s="127"/>
      <c r="DM392" s="127"/>
      <c r="DN392" s="127"/>
      <c r="DO392" s="127"/>
      <c r="DP392" s="127"/>
      <c r="DQ392" s="127"/>
      <c r="DR392" s="127"/>
      <c r="DS392" s="127"/>
      <c r="DT392" s="127"/>
      <c r="DU392" s="127"/>
      <c r="DV392" s="127"/>
      <c r="DW392" s="127"/>
      <c r="DX392" s="127"/>
      <c r="DY392" s="127"/>
      <c r="DZ392" s="127"/>
      <c r="EA392" s="127"/>
      <c r="EB392" s="127"/>
      <c r="EC392" s="127"/>
      <c r="ED392" s="127"/>
      <c r="EE392" s="127"/>
      <c r="EF392" s="127"/>
      <c r="EG392" s="127"/>
      <c r="EH392" s="127"/>
      <c r="EI392" s="127"/>
      <c r="EJ392" s="127"/>
      <c r="EK392" s="127"/>
      <c r="EL392" s="127"/>
      <c r="EM392" s="127"/>
      <c r="EN392" s="127"/>
      <c r="EO392" s="127"/>
      <c r="EP392" s="127"/>
      <c r="EQ392" s="127"/>
      <c r="ER392" s="127"/>
      <c r="ES392" s="127"/>
      <c r="ET392" s="127"/>
      <c r="EU392" s="127"/>
      <c r="EV392" s="127"/>
      <c r="EW392" s="127"/>
      <c r="EX392" s="127"/>
      <c r="EY392" s="127"/>
      <c r="EZ392" s="127"/>
      <c r="FA392" s="127"/>
      <c r="FB392" s="127"/>
      <c r="FC392" s="127"/>
      <c r="FD392" s="127"/>
      <c r="FE392" s="127"/>
      <c r="FF392" s="127"/>
      <c r="FG392" s="127"/>
      <c r="FH392" s="127"/>
      <c r="FI392" s="127"/>
      <c r="FJ392" s="127"/>
      <c r="FK392" s="127"/>
      <c r="FL392" s="127"/>
      <c r="FM392" s="127"/>
      <c r="FN392" s="127"/>
      <c r="FO392" s="127"/>
      <c r="FP392" s="127"/>
      <c r="FQ392" s="127"/>
      <c r="FR392" s="127"/>
      <c r="FS392" s="127"/>
      <c r="FT392" s="127"/>
      <c r="FU392" s="127"/>
      <c r="FV392" s="127"/>
      <c r="FW392" s="127"/>
      <c r="FX392" s="127"/>
      <c r="FY392" s="127"/>
      <c r="FZ392" s="127"/>
      <c r="GA392" s="127"/>
      <c r="GB392" s="127"/>
      <c r="GC392" s="127"/>
      <c r="GD392" s="127"/>
      <c r="GE392" s="127"/>
      <c r="GF392" s="127"/>
      <c r="GG392" s="127"/>
      <c r="GH392" s="127"/>
      <c r="GI392" s="127"/>
      <c r="GJ392" s="127"/>
      <c r="GK392" s="127"/>
      <c r="GL392" s="127"/>
      <c r="GM392" s="127"/>
      <c r="GN392" s="127"/>
      <c r="GO392" s="127"/>
      <c r="GP392" s="127"/>
      <c r="GQ392" s="127"/>
      <c r="GR392" s="127"/>
      <c r="GS392" s="127"/>
      <c r="GT392" s="127"/>
      <c r="GU392" s="127"/>
      <c r="GV392" s="127"/>
      <c r="GW392" s="127"/>
      <c r="GX392" s="127"/>
      <c r="GY392" s="127"/>
      <c r="GZ392" s="127"/>
      <c r="HA392" s="127"/>
      <c r="HB392" s="127"/>
      <c r="HC392" s="127"/>
      <c r="HD392" s="127"/>
      <c r="HE392" s="127"/>
      <c r="HF392" s="127"/>
      <c r="HG392" s="127"/>
      <c r="HH392" s="127"/>
      <c r="HI392" s="127"/>
      <c r="HJ392" s="127"/>
      <c r="HK392" s="127"/>
      <c r="HL392" s="127"/>
      <c r="HM392" s="127"/>
      <c r="HN392" s="127"/>
      <c r="HO392" s="127"/>
      <c r="HP392" s="127"/>
      <c r="HQ392" s="127"/>
      <c r="HR392" s="127"/>
      <c r="HS392" s="127"/>
      <c r="HT392" s="127"/>
      <c r="HU392" s="127"/>
      <c r="HV392" s="127"/>
      <c r="HW392" s="127"/>
      <c r="HX392" s="127"/>
      <c r="HY392" s="127"/>
      <c r="HZ392" s="127"/>
      <c r="IA392" s="127"/>
      <c r="IB392" s="127"/>
      <c r="IC392" s="127"/>
      <c r="ID392" s="127"/>
      <c r="IE392" s="127"/>
      <c r="IF392" s="127"/>
      <c r="IG392" s="127"/>
      <c r="IH392" s="127"/>
      <c r="II392" s="127"/>
      <c r="IJ392" s="127"/>
      <c r="IK392" s="127"/>
      <c r="IL392" s="127"/>
      <c r="IM392" s="127"/>
      <c r="IN392" s="127"/>
      <c r="IO392" s="127"/>
      <c r="IP392" s="127"/>
      <c r="IQ392" s="127"/>
      <c r="IR392" s="127"/>
      <c r="IS392" s="127"/>
      <c r="IT392" s="127"/>
      <c r="IU392" s="127"/>
      <c r="IV392" s="127"/>
    </row>
    <row r="393" spans="1:256">
      <c r="H393" s="158"/>
      <c r="I393" s="158"/>
      <c r="J393" s="154"/>
      <c r="K393" s="154"/>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c r="CL393" s="127"/>
      <c r="CM393" s="127"/>
      <c r="CN393" s="127"/>
      <c r="CO393" s="127"/>
      <c r="CP393" s="127"/>
      <c r="CQ393" s="127"/>
      <c r="CR393" s="127"/>
      <c r="CS393" s="127"/>
      <c r="CT393" s="127"/>
      <c r="CU393" s="127"/>
      <c r="CV393" s="127"/>
      <c r="CW393" s="127"/>
      <c r="CX393" s="127"/>
      <c r="CY393" s="127"/>
      <c r="CZ393" s="127"/>
      <c r="DA393" s="127"/>
      <c r="DB393" s="127"/>
      <c r="DC393" s="127"/>
      <c r="DD393" s="127"/>
      <c r="DE393" s="127"/>
      <c r="DF393" s="127"/>
      <c r="DG393" s="127"/>
      <c r="DH393" s="127"/>
      <c r="DI393" s="127"/>
      <c r="DJ393" s="127"/>
      <c r="DK393" s="127"/>
      <c r="DL393" s="127"/>
      <c r="DM393" s="127"/>
      <c r="DN393" s="127"/>
      <c r="DO393" s="127"/>
      <c r="DP393" s="127"/>
      <c r="DQ393" s="127"/>
      <c r="DR393" s="127"/>
      <c r="DS393" s="127"/>
      <c r="DT393" s="127"/>
      <c r="DU393" s="127"/>
      <c r="DV393" s="127"/>
      <c r="DW393" s="127"/>
      <c r="DX393" s="127"/>
      <c r="DY393" s="127"/>
      <c r="DZ393" s="127"/>
      <c r="EA393" s="127"/>
      <c r="EB393" s="127"/>
      <c r="EC393" s="127"/>
      <c r="ED393" s="127"/>
      <c r="EE393" s="127"/>
      <c r="EF393" s="127"/>
      <c r="EG393" s="127"/>
      <c r="EH393" s="127"/>
      <c r="EI393" s="127"/>
      <c r="EJ393" s="127"/>
      <c r="EK393" s="127"/>
      <c r="EL393" s="127"/>
      <c r="EM393" s="127"/>
      <c r="EN393" s="127"/>
      <c r="EO393" s="127"/>
      <c r="EP393" s="127"/>
      <c r="EQ393" s="127"/>
      <c r="ER393" s="127"/>
      <c r="ES393" s="127"/>
      <c r="ET393" s="127"/>
      <c r="EU393" s="127"/>
      <c r="EV393" s="127"/>
      <c r="EW393" s="127"/>
      <c r="EX393" s="127"/>
      <c r="EY393" s="127"/>
      <c r="EZ393" s="127"/>
      <c r="FA393" s="127"/>
      <c r="FB393" s="127"/>
      <c r="FC393" s="127"/>
      <c r="FD393" s="127"/>
      <c r="FE393" s="127"/>
      <c r="FF393" s="127"/>
      <c r="FG393" s="127"/>
      <c r="FH393" s="127"/>
      <c r="FI393" s="127"/>
      <c r="FJ393" s="127"/>
      <c r="FK393" s="127"/>
      <c r="FL393" s="127"/>
      <c r="FM393" s="127"/>
      <c r="FN393" s="127"/>
      <c r="FO393" s="127"/>
      <c r="FP393" s="127"/>
      <c r="FQ393" s="127"/>
      <c r="FR393" s="127"/>
      <c r="FS393" s="127"/>
      <c r="FT393" s="127"/>
      <c r="FU393" s="127"/>
      <c r="FV393" s="127"/>
      <c r="FW393" s="127"/>
      <c r="FX393" s="127"/>
      <c r="FY393" s="127"/>
      <c r="FZ393" s="127"/>
      <c r="GA393" s="127"/>
      <c r="GB393" s="127"/>
      <c r="GC393" s="127"/>
      <c r="GD393" s="127"/>
      <c r="GE393" s="127"/>
      <c r="GF393" s="127"/>
      <c r="GG393" s="127"/>
      <c r="GH393" s="127"/>
      <c r="GI393" s="127"/>
      <c r="GJ393" s="127"/>
      <c r="GK393" s="127"/>
      <c r="GL393" s="127"/>
      <c r="GM393" s="127"/>
      <c r="GN393" s="127"/>
      <c r="GO393" s="127"/>
      <c r="GP393" s="127"/>
      <c r="GQ393" s="127"/>
      <c r="GR393" s="127"/>
      <c r="GS393" s="127"/>
      <c r="GT393" s="127"/>
      <c r="GU393" s="127"/>
      <c r="GV393" s="127"/>
      <c r="GW393" s="127"/>
      <c r="GX393" s="127"/>
      <c r="GY393" s="127"/>
      <c r="GZ393" s="127"/>
      <c r="HA393" s="127"/>
      <c r="HB393" s="127"/>
      <c r="HC393" s="127"/>
      <c r="HD393" s="127"/>
      <c r="HE393" s="127"/>
      <c r="HF393" s="127"/>
      <c r="HG393" s="127"/>
      <c r="HH393" s="127"/>
      <c r="HI393" s="127"/>
      <c r="HJ393" s="127"/>
      <c r="HK393" s="127"/>
      <c r="HL393" s="127"/>
      <c r="HM393" s="127"/>
      <c r="HN393" s="127"/>
      <c r="HO393" s="127"/>
      <c r="HP393" s="127"/>
      <c r="HQ393" s="127"/>
      <c r="HR393" s="127"/>
      <c r="HS393" s="127"/>
      <c r="HT393" s="127"/>
      <c r="HU393" s="127"/>
      <c r="HV393" s="127"/>
      <c r="HW393" s="127"/>
      <c r="HX393" s="127"/>
      <c r="HY393" s="127"/>
      <c r="HZ393" s="127"/>
      <c r="IA393" s="127"/>
      <c r="IB393" s="127"/>
      <c r="IC393" s="127"/>
      <c r="ID393" s="127"/>
      <c r="IE393" s="127"/>
      <c r="IF393" s="127"/>
      <c r="IG393" s="127"/>
      <c r="IH393" s="127"/>
      <c r="II393" s="127"/>
      <c r="IJ393" s="127"/>
      <c r="IK393" s="127"/>
      <c r="IL393" s="127"/>
      <c r="IM393" s="127"/>
      <c r="IN393" s="127"/>
      <c r="IO393" s="127"/>
      <c r="IP393" s="127"/>
      <c r="IQ393" s="127"/>
      <c r="IR393" s="127"/>
      <c r="IS393" s="127"/>
      <c r="IT393" s="127"/>
      <c r="IU393" s="127"/>
      <c r="IV393" s="127"/>
    </row>
    <row r="394" spans="1:256">
      <c r="H394" s="158"/>
      <c r="I394" s="158"/>
      <c r="J394" s="154"/>
      <c r="K394" s="154"/>
      <c r="P394" s="127"/>
      <c r="Q394" s="127"/>
      <c r="R394" s="127"/>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c r="H395" s="158"/>
      <c r="I395" s="158"/>
      <c r="J395" s="154"/>
      <c r="K395" s="154"/>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7"/>
      <c r="CY395" s="127"/>
      <c r="CZ395" s="127"/>
      <c r="DA395" s="127"/>
      <c r="DB395" s="127"/>
      <c r="DC395" s="127"/>
      <c r="DD395" s="127"/>
      <c r="DE395" s="127"/>
      <c r="DF395" s="127"/>
      <c r="DG395" s="127"/>
      <c r="DH395" s="127"/>
      <c r="DI395" s="127"/>
      <c r="DJ395" s="127"/>
      <c r="DK395" s="127"/>
      <c r="DL395" s="127"/>
      <c r="DM395" s="127"/>
      <c r="DN395" s="127"/>
      <c r="DO395" s="127"/>
      <c r="DP395" s="127"/>
      <c r="DQ395" s="127"/>
      <c r="DR395" s="127"/>
      <c r="DS395" s="127"/>
      <c r="DT395" s="127"/>
      <c r="DU395" s="127"/>
      <c r="DV395" s="127"/>
      <c r="DW395" s="127"/>
      <c r="DX395" s="127"/>
      <c r="DY395" s="127"/>
      <c r="DZ395" s="127"/>
      <c r="EA395" s="127"/>
      <c r="EB395" s="127"/>
      <c r="EC395" s="127"/>
      <c r="ED395" s="127"/>
      <c r="EE395" s="127"/>
      <c r="EF395" s="127"/>
      <c r="EG395" s="127"/>
      <c r="EH395" s="127"/>
      <c r="EI395" s="127"/>
      <c r="EJ395" s="127"/>
      <c r="EK395" s="127"/>
      <c r="EL395" s="127"/>
      <c r="EM395" s="127"/>
      <c r="EN395" s="127"/>
      <c r="EO395" s="127"/>
      <c r="EP395" s="127"/>
      <c r="EQ395" s="127"/>
      <c r="ER395" s="127"/>
      <c r="ES395" s="127"/>
      <c r="ET395" s="127"/>
      <c r="EU395" s="127"/>
      <c r="EV395" s="127"/>
      <c r="EW395" s="127"/>
      <c r="EX395" s="127"/>
      <c r="EY395" s="127"/>
      <c r="EZ395" s="127"/>
      <c r="FA395" s="127"/>
      <c r="FB395" s="127"/>
      <c r="FC395" s="127"/>
      <c r="FD395" s="127"/>
      <c r="FE395" s="127"/>
      <c r="FF395" s="127"/>
      <c r="FG395" s="127"/>
      <c r="FH395" s="127"/>
      <c r="FI395" s="127"/>
      <c r="FJ395" s="127"/>
      <c r="FK395" s="127"/>
      <c r="FL395" s="127"/>
      <c r="FM395" s="127"/>
      <c r="FN395" s="127"/>
      <c r="FO395" s="127"/>
      <c r="FP395" s="127"/>
      <c r="FQ395" s="127"/>
      <c r="FR395" s="127"/>
      <c r="FS395" s="127"/>
      <c r="FT395" s="127"/>
      <c r="FU395" s="127"/>
      <c r="FV395" s="127"/>
      <c r="FW395" s="127"/>
      <c r="FX395" s="127"/>
      <c r="FY395" s="127"/>
      <c r="FZ395" s="127"/>
      <c r="GA395" s="127"/>
      <c r="GB395" s="127"/>
      <c r="GC395" s="127"/>
      <c r="GD395" s="127"/>
      <c r="GE395" s="127"/>
      <c r="GF395" s="127"/>
      <c r="GG395" s="127"/>
      <c r="GH395" s="127"/>
      <c r="GI395" s="127"/>
      <c r="GJ395" s="127"/>
      <c r="GK395" s="127"/>
      <c r="GL395" s="127"/>
      <c r="GM395" s="127"/>
      <c r="GN395" s="127"/>
      <c r="GO395" s="127"/>
      <c r="GP395" s="127"/>
      <c r="GQ395" s="127"/>
      <c r="GR395" s="127"/>
      <c r="GS395" s="127"/>
      <c r="GT395" s="127"/>
      <c r="GU395" s="127"/>
      <c r="GV395" s="127"/>
      <c r="GW395" s="127"/>
      <c r="GX395" s="127"/>
      <c r="GY395" s="127"/>
      <c r="GZ395" s="127"/>
      <c r="HA395" s="127"/>
      <c r="HB395" s="127"/>
      <c r="HC395" s="127"/>
      <c r="HD395" s="127"/>
      <c r="HE395" s="127"/>
      <c r="HF395" s="127"/>
      <c r="HG395" s="127"/>
      <c r="HH395" s="127"/>
      <c r="HI395" s="127"/>
      <c r="HJ395" s="127"/>
      <c r="HK395" s="127"/>
      <c r="HL395" s="127"/>
      <c r="HM395" s="127"/>
      <c r="HN395" s="127"/>
      <c r="HO395" s="127"/>
      <c r="HP395" s="127"/>
      <c r="HQ395" s="127"/>
      <c r="HR395" s="127"/>
      <c r="HS395" s="127"/>
      <c r="HT395" s="127"/>
      <c r="HU395" s="127"/>
      <c r="HV395" s="127"/>
      <c r="HW395" s="127"/>
      <c r="HX395" s="127"/>
      <c r="HY395" s="127"/>
      <c r="HZ395" s="127"/>
      <c r="IA395" s="127"/>
      <c r="IB395" s="127"/>
      <c r="IC395" s="127"/>
      <c r="ID395" s="127"/>
      <c r="IE395" s="127"/>
      <c r="IF395" s="127"/>
      <c r="IG395" s="127"/>
      <c r="IH395" s="127"/>
      <c r="II395" s="127"/>
      <c r="IJ395" s="127"/>
      <c r="IK395" s="127"/>
      <c r="IL395" s="127"/>
      <c r="IM395" s="127"/>
      <c r="IN395" s="127"/>
      <c r="IO395" s="127"/>
      <c r="IP395" s="127"/>
      <c r="IQ395" s="127"/>
      <c r="IR395" s="127"/>
      <c r="IS395" s="127"/>
      <c r="IT395" s="127"/>
      <c r="IU395" s="127"/>
      <c r="IV395" s="127"/>
    </row>
    <row r="396" spans="1:256">
      <c r="H396" s="158"/>
      <c r="I396" s="158"/>
      <c r="J396" s="154"/>
      <c r="K396" s="154"/>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7"/>
      <c r="CY396" s="127"/>
      <c r="CZ396" s="127"/>
      <c r="DA396" s="127"/>
      <c r="DB396" s="127"/>
      <c r="DC396" s="127"/>
      <c r="DD396" s="127"/>
      <c r="DE396" s="127"/>
      <c r="DF396" s="127"/>
      <c r="DG396" s="127"/>
      <c r="DH396" s="127"/>
      <c r="DI396" s="127"/>
      <c r="DJ396" s="127"/>
      <c r="DK396" s="127"/>
      <c r="DL396" s="127"/>
      <c r="DM396" s="127"/>
      <c r="DN396" s="127"/>
      <c r="DO396" s="127"/>
      <c r="DP396" s="127"/>
      <c r="DQ396" s="127"/>
      <c r="DR396" s="127"/>
      <c r="DS396" s="127"/>
      <c r="DT396" s="127"/>
      <c r="DU396" s="127"/>
      <c r="DV396" s="127"/>
      <c r="DW396" s="127"/>
      <c r="DX396" s="127"/>
      <c r="DY396" s="127"/>
      <c r="DZ396" s="127"/>
      <c r="EA396" s="127"/>
      <c r="EB396" s="127"/>
      <c r="EC396" s="127"/>
      <c r="ED396" s="127"/>
      <c r="EE396" s="127"/>
      <c r="EF396" s="127"/>
      <c r="EG396" s="127"/>
      <c r="EH396" s="127"/>
      <c r="EI396" s="127"/>
      <c r="EJ396" s="127"/>
      <c r="EK396" s="127"/>
      <c r="EL396" s="127"/>
      <c r="EM396" s="127"/>
      <c r="EN396" s="127"/>
      <c r="EO396" s="127"/>
      <c r="EP396" s="127"/>
      <c r="EQ396" s="127"/>
      <c r="ER396" s="127"/>
      <c r="ES396" s="127"/>
      <c r="ET396" s="127"/>
      <c r="EU396" s="127"/>
      <c r="EV396" s="127"/>
      <c r="EW396" s="127"/>
      <c r="EX396" s="127"/>
      <c r="EY396" s="127"/>
      <c r="EZ396" s="127"/>
      <c r="FA396" s="127"/>
      <c r="FB396" s="127"/>
      <c r="FC396" s="127"/>
      <c r="FD396" s="127"/>
      <c r="FE396" s="127"/>
      <c r="FF396" s="127"/>
      <c r="FG396" s="127"/>
      <c r="FH396" s="127"/>
      <c r="FI396" s="127"/>
      <c r="FJ396" s="127"/>
      <c r="FK396" s="127"/>
      <c r="FL396" s="127"/>
      <c r="FM396" s="127"/>
      <c r="FN396" s="127"/>
      <c r="FO396" s="127"/>
      <c r="FP396" s="127"/>
      <c r="FQ396" s="127"/>
      <c r="FR396" s="127"/>
      <c r="FS396" s="127"/>
      <c r="FT396" s="127"/>
      <c r="FU396" s="127"/>
      <c r="FV396" s="127"/>
      <c r="FW396" s="127"/>
      <c r="FX396" s="127"/>
      <c r="FY396" s="127"/>
      <c r="FZ396" s="127"/>
      <c r="GA396" s="127"/>
      <c r="GB396" s="127"/>
      <c r="GC396" s="127"/>
      <c r="GD396" s="127"/>
      <c r="GE396" s="127"/>
      <c r="GF396" s="127"/>
      <c r="GG396" s="127"/>
      <c r="GH396" s="127"/>
      <c r="GI396" s="127"/>
      <c r="GJ396" s="127"/>
      <c r="GK396" s="127"/>
      <c r="GL396" s="127"/>
      <c r="GM396" s="127"/>
      <c r="GN396" s="127"/>
      <c r="GO396" s="127"/>
      <c r="GP396" s="127"/>
      <c r="GQ396" s="127"/>
      <c r="GR396" s="127"/>
      <c r="GS396" s="127"/>
      <c r="GT396" s="127"/>
      <c r="GU396" s="127"/>
      <c r="GV396" s="127"/>
      <c r="GW396" s="127"/>
      <c r="GX396" s="127"/>
      <c r="GY396" s="127"/>
      <c r="GZ396" s="127"/>
      <c r="HA396" s="127"/>
      <c r="HB396" s="127"/>
      <c r="HC396" s="127"/>
      <c r="HD396" s="127"/>
      <c r="HE396" s="127"/>
      <c r="HF396" s="127"/>
      <c r="HG396" s="127"/>
      <c r="HH396" s="127"/>
      <c r="HI396" s="127"/>
      <c r="HJ396" s="127"/>
      <c r="HK396" s="127"/>
      <c r="HL396" s="127"/>
      <c r="HM396" s="127"/>
      <c r="HN396" s="127"/>
      <c r="HO396" s="127"/>
      <c r="HP396" s="127"/>
      <c r="HQ396" s="127"/>
      <c r="HR396" s="127"/>
      <c r="HS396" s="127"/>
      <c r="HT396" s="127"/>
      <c r="HU396" s="127"/>
      <c r="HV396" s="127"/>
      <c r="HW396" s="127"/>
      <c r="HX396" s="127"/>
      <c r="HY396" s="127"/>
      <c r="HZ396" s="127"/>
      <c r="IA396" s="127"/>
      <c r="IB396" s="127"/>
      <c r="IC396" s="127"/>
      <c r="ID396" s="127"/>
      <c r="IE396" s="127"/>
      <c r="IF396" s="127"/>
      <c r="IG396" s="127"/>
      <c r="IH396" s="127"/>
      <c r="II396" s="127"/>
      <c r="IJ396" s="127"/>
      <c r="IK396" s="127"/>
      <c r="IL396" s="127"/>
      <c r="IM396" s="127"/>
      <c r="IN396" s="127"/>
      <c r="IO396" s="127"/>
      <c r="IP396" s="127"/>
      <c r="IQ396" s="127"/>
      <c r="IR396" s="127"/>
      <c r="IS396" s="127"/>
      <c r="IT396" s="127"/>
      <c r="IU396" s="127"/>
      <c r="IV396" s="127"/>
    </row>
    <row r="397" spans="1:256">
      <c r="H397" s="158"/>
      <c r="I397" s="158"/>
      <c r="J397" s="154"/>
      <c r="K397" s="154"/>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c r="CL397" s="127"/>
      <c r="CM397" s="127"/>
      <c r="CN397" s="127"/>
      <c r="CO397" s="127"/>
      <c r="CP397" s="127"/>
      <c r="CQ397" s="127"/>
      <c r="CR397" s="127"/>
      <c r="CS397" s="127"/>
      <c r="CT397" s="127"/>
      <c r="CU397" s="127"/>
      <c r="CV397" s="127"/>
      <c r="CW397" s="127"/>
      <c r="CX397" s="127"/>
      <c r="CY397" s="127"/>
      <c r="CZ397" s="127"/>
      <c r="DA397" s="127"/>
      <c r="DB397" s="127"/>
      <c r="DC397" s="127"/>
      <c r="DD397" s="127"/>
      <c r="DE397" s="127"/>
      <c r="DF397" s="127"/>
      <c r="DG397" s="127"/>
      <c r="DH397" s="127"/>
      <c r="DI397" s="127"/>
      <c r="DJ397" s="127"/>
      <c r="DK397" s="127"/>
      <c r="DL397" s="127"/>
      <c r="DM397" s="127"/>
      <c r="DN397" s="127"/>
      <c r="DO397" s="127"/>
      <c r="DP397" s="127"/>
      <c r="DQ397" s="127"/>
      <c r="DR397" s="127"/>
      <c r="DS397" s="127"/>
      <c r="DT397" s="127"/>
      <c r="DU397" s="127"/>
      <c r="DV397" s="127"/>
      <c r="DW397" s="127"/>
      <c r="DX397" s="127"/>
      <c r="DY397" s="127"/>
      <c r="DZ397" s="127"/>
      <c r="EA397" s="127"/>
      <c r="EB397" s="127"/>
      <c r="EC397" s="127"/>
      <c r="ED397" s="127"/>
      <c r="EE397" s="127"/>
      <c r="EF397" s="127"/>
      <c r="EG397" s="127"/>
      <c r="EH397" s="127"/>
      <c r="EI397" s="127"/>
      <c r="EJ397" s="127"/>
      <c r="EK397" s="127"/>
      <c r="EL397" s="127"/>
      <c r="EM397" s="127"/>
      <c r="EN397" s="127"/>
      <c r="EO397" s="127"/>
      <c r="EP397" s="127"/>
      <c r="EQ397" s="127"/>
      <c r="ER397" s="127"/>
      <c r="ES397" s="127"/>
      <c r="ET397" s="127"/>
      <c r="EU397" s="127"/>
      <c r="EV397" s="127"/>
      <c r="EW397" s="127"/>
      <c r="EX397" s="127"/>
      <c r="EY397" s="127"/>
      <c r="EZ397" s="127"/>
      <c r="FA397" s="127"/>
      <c r="FB397" s="127"/>
      <c r="FC397" s="127"/>
      <c r="FD397" s="127"/>
      <c r="FE397" s="127"/>
      <c r="FF397" s="127"/>
      <c r="FG397" s="127"/>
      <c r="FH397" s="127"/>
      <c r="FI397" s="127"/>
      <c r="FJ397" s="127"/>
      <c r="FK397" s="127"/>
      <c r="FL397" s="127"/>
      <c r="FM397" s="127"/>
      <c r="FN397" s="127"/>
      <c r="FO397" s="127"/>
      <c r="FP397" s="127"/>
      <c r="FQ397" s="127"/>
      <c r="FR397" s="127"/>
      <c r="FS397" s="127"/>
      <c r="FT397" s="127"/>
      <c r="FU397" s="127"/>
      <c r="FV397" s="127"/>
      <c r="FW397" s="127"/>
      <c r="FX397" s="127"/>
      <c r="FY397" s="127"/>
      <c r="FZ397" s="127"/>
      <c r="GA397" s="127"/>
      <c r="GB397" s="127"/>
      <c r="GC397" s="127"/>
      <c r="GD397" s="127"/>
      <c r="GE397" s="127"/>
      <c r="GF397" s="127"/>
      <c r="GG397" s="127"/>
      <c r="GH397" s="127"/>
      <c r="GI397" s="127"/>
      <c r="GJ397" s="127"/>
      <c r="GK397" s="127"/>
      <c r="GL397" s="127"/>
      <c r="GM397" s="127"/>
      <c r="GN397" s="127"/>
      <c r="GO397" s="127"/>
      <c r="GP397" s="127"/>
      <c r="GQ397" s="127"/>
      <c r="GR397" s="127"/>
      <c r="GS397" s="127"/>
      <c r="GT397" s="127"/>
      <c r="GU397" s="127"/>
      <c r="GV397" s="127"/>
      <c r="GW397" s="127"/>
      <c r="GX397" s="127"/>
      <c r="GY397" s="127"/>
      <c r="GZ397" s="127"/>
      <c r="HA397" s="127"/>
      <c r="HB397" s="127"/>
      <c r="HC397" s="127"/>
      <c r="HD397" s="127"/>
      <c r="HE397" s="127"/>
      <c r="HF397" s="127"/>
      <c r="HG397" s="127"/>
      <c r="HH397" s="127"/>
      <c r="HI397" s="127"/>
      <c r="HJ397" s="127"/>
      <c r="HK397" s="127"/>
      <c r="HL397" s="127"/>
      <c r="HM397" s="127"/>
      <c r="HN397" s="127"/>
      <c r="HO397" s="127"/>
      <c r="HP397" s="127"/>
      <c r="HQ397" s="127"/>
      <c r="HR397" s="127"/>
      <c r="HS397" s="127"/>
      <c r="HT397" s="127"/>
      <c r="HU397" s="127"/>
      <c r="HV397" s="127"/>
      <c r="HW397" s="127"/>
      <c r="HX397" s="127"/>
      <c r="HY397" s="127"/>
      <c r="HZ397" s="127"/>
      <c r="IA397" s="127"/>
      <c r="IB397" s="127"/>
      <c r="IC397" s="127"/>
      <c r="ID397" s="127"/>
      <c r="IE397" s="127"/>
      <c r="IF397" s="127"/>
      <c r="IG397" s="127"/>
      <c r="IH397" s="127"/>
      <c r="II397" s="127"/>
      <c r="IJ397" s="127"/>
      <c r="IK397" s="127"/>
      <c r="IL397" s="127"/>
      <c r="IM397" s="127"/>
      <c r="IN397" s="127"/>
      <c r="IO397" s="127"/>
      <c r="IP397" s="127"/>
      <c r="IQ397" s="127"/>
      <c r="IR397" s="127"/>
      <c r="IS397" s="127"/>
      <c r="IT397" s="127"/>
      <c r="IU397" s="127"/>
      <c r="IV397" s="127"/>
    </row>
    <row r="398" spans="1:256">
      <c r="H398" s="158"/>
      <c r="I398" s="158"/>
      <c r="J398" s="154"/>
      <c r="K398" s="154"/>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c r="CL398" s="127"/>
      <c r="CM398" s="127"/>
      <c r="CN398" s="127"/>
      <c r="CO398" s="127"/>
      <c r="CP398" s="127"/>
      <c r="CQ398" s="127"/>
      <c r="CR398" s="127"/>
      <c r="CS398" s="127"/>
      <c r="CT398" s="127"/>
      <c r="CU398" s="127"/>
      <c r="CV398" s="127"/>
      <c r="CW398" s="127"/>
      <c r="CX398" s="127"/>
      <c r="CY398" s="127"/>
      <c r="CZ398" s="127"/>
      <c r="DA398" s="127"/>
      <c r="DB398" s="127"/>
      <c r="DC398" s="127"/>
      <c r="DD398" s="127"/>
      <c r="DE398" s="127"/>
      <c r="DF398" s="127"/>
      <c r="DG398" s="127"/>
      <c r="DH398" s="127"/>
      <c r="DI398" s="127"/>
      <c r="DJ398" s="127"/>
      <c r="DK398" s="127"/>
      <c r="DL398" s="127"/>
      <c r="DM398" s="127"/>
      <c r="DN398" s="127"/>
      <c r="DO398" s="127"/>
      <c r="DP398" s="127"/>
      <c r="DQ398" s="127"/>
      <c r="DR398" s="127"/>
      <c r="DS398" s="127"/>
      <c r="DT398" s="127"/>
      <c r="DU398" s="127"/>
      <c r="DV398" s="127"/>
      <c r="DW398" s="127"/>
      <c r="DX398" s="127"/>
      <c r="DY398" s="127"/>
      <c r="DZ398" s="127"/>
      <c r="EA398" s="127"/>
      <c r="EB398" s="127"/>
      <c r="EC398" s="127"/>
      <c r="ED398" s="127"/>
      <c r="EE398" s="127"/>
      <c r="EF398" s="127"/>
      <c r="EG398" s="127"/>
      <c r="EH398" s="127"/>
      <c r="EI398" s="127"/>
      <c r="EJ398" s="127"/>
      <c r="EK398" s="127"/>
      <c r="EL398" s="127"/>
      <c r="EM398" s="127"/>
      <c r="EN398" s="127"/>
      <c r="EO398" s="127"/>
      <c r="EP398" s="127"/>
      <c r="EQ398" s="127"/>
      <c r="ER398" s="127"/>
      <c r="ES398" s="127"/>
      <c r="ET398" s="127"/>
      <c r="EU398" s="127"/>
      <c r="EV398" s="127"/>
      <c r="EW398" s="127"/>
      <c r="EX398" s="127"/>
      <c r="EY398" s="127"/>
      <c r="EZ398" s="127"/>
      <c r="FA398" s="127"/>
      <c r="FB398" s="127"/>
      <c r="FC398" s="127"/>
      <c r="FD398" s="127"/>
      <c r="FE398" s="127"/>
      <c r="FF398" s="127"/>
      <c r="FG398" s="127"/>
      <c r="FH398" s="127"/>
      <c r="FI398" s="127"/>
      <c r="FJ398" s="127"/>
      <c r="FK398" s="127"/>
      <c r="FL398" s="127"/>
      <c r="FM398" s="127"/>
      <c r="FN398" s="127"/>
      <c r="FO398" s="127"/>
      <c r="FP398" s="127"/>
      <c r="FQ398" s="127"/>
      <c r="FR398" s="127"/>
      <c r="FS398" s="127"/>
      <c r="FT398" s="127"/>
      <c r="FU398" s="127"/>
      <c r="FV398" s="127"/>
      <c r="FW398" s="127"/>
      <c r="FX398" s="127"/>
      <c r="FY398" s="127"/>
      <c r="FZ398" s="127"/>
      <c r="GA398" s="127"/>
      <c r="GB398" s="127"/>
      <c r="GC398" s="127"/>
      <c r="GD398" s="127"/>
      <c r="GE398" s="127"/>
      <c r="GF398" s="127"/>
      <c r="GG398" s="127"/>
      <c r="GH398" s="127"/>
      <c r="GI398" s="127"/>
      <c r="GJ398" s="127"/>
      <c r="GK398" s="127"/>
      <c r="GL398" s="127"/>
      <c r="GM398" s="127"/>
      <c r="GN398" s="127"/>
      <c r="GO398" s="127"/>
      <c r="GP398" s="127"/>
      <c r="GQ398" s="127"/>
      <c r="GR398" s="127"/>
      <c r="GS398" s="127"/>
      <c r="GT398" s="127"/>
      <c r="GU398" s="127"/>
      <c r="GV398" s="127"/>
      <c r="GW398" s="127"/>
      <c r="GX398" s="127"/>
      <c r="GY398" s="127"/>
      <c r="GZ398" s="127"/>
      <c r="HA398" s="127"/>
      <c r="HB398" s="127"/>
      <c r="HC398" s="127"/>
      <c r="HD398" s="127"/>
      <c r="HE398" s="127"/>
      <c r="HF398" s="127"/>
      <c r="HG398" s="127"/>
      <c r="HH398" s="127"/>
      <c r="HI398" s="127"/>
      <c r="HJ398" s="127"/>
      <c r="HK398" s="127"/>
      <c r="HL398" s="127"/>
      <c r="HM398" s="127"/>
      <c r="HN398" s="127"/>
      <c r="HO398" s="127"/>
      <c r="HP398" s="127"/>
      <c r="HQ398" s="127"/>
      <c r="HR398" s="127"/>
      <c r="HS398" s="127"/>
      <c r="HT398" s="127"/>
      <c r="HU398" s="127"/>
      <c r="HV398" s="127"/>
      <c r="HW398" s="127"/>
      <c r="HX398" s="127"/>
      <c r="HY398" s="127"/>
      <c r="HZ398" s="127"/>
      <c r="IA398" s="127"/>
      <c r="IB398" s="127"/>
      <c r="IC398" s="127"/>
      <c r="ID398" s="127"/>
      <c r="IE398" s="127"/>
      <c r="IF398" s="127"/>
      <c r="IG398" s="127"/>
      <c r="IH398" s="127"/>
      <c r="II398" s="127"/>
      <c r="IJ398" s="127"/>
      <c r="IK398" s="127"/>
      <c r="IL398" s="127"/>
      <c r="IM398" s="127"/>
      <c r="IN398" s="127"/>
      <c r="IO398" s="127"/>
      <c r="IP398" s="127"/>
      <c r="IQ398" s="127"/>
      <c r="IR398" s="127"/>
      <c r="IS398" s="127"/>
      <c r="IT398" s="127"/>
      <c r="IU398" s="127"/>
      <c r="IV398" s="127"/>
    </row>
    <row r="399" spans="1:256">
      <c r="H399" s="158"/>
      <c r="I399" s="158"/>
      <c r="J399" s="154"/>
      <c r="K399" s="154"/>
      <c r="P399" s="1"/>
      <c r="Q399" s="1"/>
      <c r="R399" s="1"/>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7"/>
      <c r="CY399" s="127"/>
      <c r="CZ399" s="127"/>
      <c r="DA399" s="127"/>
      <c r="DB399" s="127"/>
      <c r="DC399" s="127"/>
      <c r="DD399" s="127"/>
      <c r="DE399" s="127"/>
      <c r="DF399" s="127"/>
      <c r="DG399" s="127"/>
      <c r="DH399" s="127"/>
      <c r="DI399" s="127"/>
      <c r="DJ399" s="127"/>
      <c r="DK399" s="127"/>
      <c r="DL399" s="127"/>
      <c r="DM399" s="127"/>
      <c r="DN399" s="127"/>
      <c r="DO399" s="127"/>
      <c r="DP399" s="127"/>
      <c r="DQ399" s="127"/>
      <c r="DR399" s="127"/>
      <c r="DS399" s="127"/>
      <c r="DT399" s="127"/>
      <c r="DU399" s="127"/>
      <c r="DV399" s="127"/>
      <c r="DW399" s="127"/>
      <c r="DX399" s="127"/>
      <c r="DY399" s="127"/>
      <c r="DZ399" s="127"/>
      <c r="EA399" s="127"/>
      <c r="EB399" s="127"/>
      <c r="EC399" s="127"/>
      <c r="ED399" s="127"/>
      <c r="EE399" s="127"/>
      <c r="EF399" s="127"/>
      <c r="EG399" s="127"/>
      <c r="EH399" s="127"/>
      <c r="EI399" s="127"/>
      <c r="EJ399" s="127"/>
      <c r="EK399" s="127"/>
      <c r="EL399" s="127"/>
      <c r="EM399" s="127"/>
      <c r="EN399" s="127"/>
      <c r="EO399" s="127"/>
      <c r="EP399" s="127"/>
      <c r="EQ399" s="127"/>
      <c r="ER399" s="127"/>
      <c r="ES399" s="127"/>
      <c r="ET399" s="127"/>
      <c r="EU399" s="127"/>
      <c r="EV399" s="127"/>
      <c r="EW399" s="127"/>
      <c r="EX399" s="127"/>
      <c r="EY399" s="127"/>
      <c r="EZ399" s="127"/>
      <c r="FA399" s="127"/>
      <c r="FB399" s="127"/>
      <c r="FC399" s="127"/>
      <c r="FD399" s="127"/>
      <c r="FE399" s="127"/>
      <c r="FF399" s="127"/>
      <c r="FG399" s="127"/>
      <c r="FH399" s="127"/>
      <c r="FI399" s="127"/>
      <c r="FJ399" s="127"/>
      <c r="FK399" s="127"/>
      <c r="FL399" s="127"/>
      <c r="FM399" s="127"/>
      <c r="FN399" s="127"/>
      <c r="FO399" s="127"/>
      <c r="FP399" s="127"/>
      <c r="FQ399" s="127"/>
      <c r="FR399" s="127"/>
      <c r="FS399" s="127"/>
      <c r="FT399" s="127"/>
      <c r="FU399" s="127"/>
      <c r="FV399" s="127"/>
      <c r="FW399" s="127"/>
      <c r="FX399" s="127"/>
      <c r="FY399" s="127"/>
      <c r="FZ399" s="127"/>
      <c r="GA399" s="127"/>
      <c r="GB399" s="127"/>
      <c r="GC399" s="127"/>
      <c r="GD399" s="127"/>
      <c r="GE399" s="127"/>
      <c r="GF399" s="127"/>
      <c r="GG399" s="127"/>
      <c r="GH399" s="127"/>
      <c r="GI399" s="127"/>
      <c r="GJ399" s="127"/>
      <c r="GK399" s="127"/>
      <c r="GL399" s="127"/>
      <c r="GM399" s="127"/>
      <c r="GN399" s="127"/>
      <c r="GO399" s="127"/>
      <c r="GP399" s="127"/>
      <c r="GQ399" s="127"/>
      <c r="GR399" s="127"/>
      <c r="GS399" s="127"/>
      <c r="GT399" s="127"/>
      <c r="GU399" s="127"/>
      <c r="GV399" s="127"/>
      <c r="GW399" s="127"/>
      <c r="GX399" s="127"/>
      <c r="GY399" s="127"/>
      <c r="GZ399" s="127"/>
      <c r="HA399" s="127"/>
      <c r="HB399" s="127"/>
      <c r="HC399" s="127"/>
      <c r="HD399" s="127"/>
      <c r="HE399" s="127"/>
      <c r="HF399" s="127"/>
      <c r="HG399" s="127"/>
      <c r="HH399" s="127"/>
      <c r="HI399" s="127"/>
      <c r="HJ399" s="127"/>
      <c r="HK399" s="127"/>
      <c r="HL399" s="127"/>
      <c r="HM399" s="127"/>
      <c r="HN399" s="127"/>
      <c r="HO399" s="127"/>
      <c r="HP399" s="127"/>
      <c r="HQ399" s="127"/>
      <c r="HR399" s="127"/>
      <c r="HS399" s="127"/>
      <c r="HT399" s="127"/>
      <c r="HU399" s="127"/>
      <c r="HV399" s="127"/>
      <c r="HW399" s="127"/>
      <c r="HX399" s="127"/>
      <c r="HY399" s="127"/>
      <c r="HZ399" s="127"/>
      <c r="IA399" s="127"/>
      <c r="IB399" s="127"/>
      <c r="IC399" s="127"/>
      <c r="ID399" s="127"/>
      <c r="IE399" s="127"/>
      <c r="IF399" s="127"/>
      <c r="IG399" s="127"/>
      <c r="IH399" s="127"/>
      <c r="II399" s="127"/>
      <c r="IJ399" s="127"/>
      <c r="IK399" s="127"/>
      <c r="IL399" s="127"/>
      <c r="IM399" s="127"/>
      <c r="IN399" s="127"/>
      <c r="IO399" s="127"/>
      <c r="IP399" s="127"/>
      <c r="IQ399" s="127"/>
      <c r="IR399" s="127"/>
      <c r="IS399" s="127"/>
      <c r="IT399" s="127"/>
      <c r="IU399" s="127"/>
      <c r="IV399" s="127"/>
    </row>
    <row r="400" spans="1:256">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7"/>
      <c r="CY400" s="127"/>
      <c r="CZ400" s="127"/>
      <c r="DA400" s="127"/>
      <c r="DB400" s="127"/>
      <c r="DC400" s="127"/>
      <c r="DD400" s="127"/>
      <c r="DE400" s="127"/>
      <c r="DF400" s="127"/>
      <c r="DG400" s="127"/>
      <c r="DH400" s="127"/>
      <c r="DI400" s="127"/>
      <c r="DJ400" s="127"/>
      <c r="DK400" s="127"/>
      <c r="DL400" s="127"/>
      <c r="DM400" s="127"/>
      <c r="DN400" s="127"/>
      <c r="DO400" s="127"/>
      <c r="DP400" s="127"/>
      <c r="DQ400" s="127"/>
      <c r="DR400" s="127"/>
      <c r="DS400" s="127"/>
      <c r="DT400" s="127"/>
      <c r="DU400" s="127"/>
      <c r="DV400" s="127"/>
      <c r="DW400" s="127"/>
      <c r="DX400" s="127"/>
      <c r="DY400" s="127"/>
      <c r="DZ400" s="127"/>
      <c r="EA400" s="127"/>
      <c r="EB400" s="127"/>
      <c r="EC400" s="127"/>
      <c r="ED400" s="127"/>
      <c r="EE400" s="127"/>
      <c r="EF400" s="127"/>
      <c r="EG400" s="127"/>
      <c r="EH400" s="127"/>
      <c r="EI400" s="127"/>
      <c r="EJ400" s="127"/>
      <c r="EK400" s="127"/>
      <c r="EL400" s="127"/>
      <c r="EM400" s="127"/>
      <c r="EN400" s="127"/>
      <c r="EO400" s="127"/>
      <c r="EP400" s="127"/>
      <c r="EQ400" s="127"/>
      <c r="ER400" s="127"/>
      <c r="ES400" s="127"/>
      <c r="ET400" s="127"/>
      <c r="EU400" s="127"/>
      <c r="EV400" s="127"/>
      <c r="EW400" s="127"/>
      <c r="EX400" s="127"/>
      <c r="EY400" s="127"/>
      <c r="EZ400" s="127"/>
      <c r="FA400" s="127"/>
      <c r="FB400" s="127"/>
      <c r="FC400" s="127"/>
      <c r="FD400" s="127"/>
      <c r="FE400" s="127"/>
      <c r="FF400" s="127"/>
      <c r="FG400" s="127"/>
      <c r="FH400" s="127"/>
      <c r="FI400" s="127"/>
      <c r="FJ400" s="127"/>
      <c r="FK400" s="127"/>
      <c r="FL400" s="127"/>
      <c r="FM400" s="127"/>
      <c r="FN400" s="127"/>
      <c r="FO400" s="127"/>
      <c r="FP400" s="127"/>
      <c r="FQ400" s="127"/>
      <c r="FR400" s="127"/>
      <c r="FS400" s="127"/>
      <c r="FT400" s="127"/>
      <c r="FU400" s="127"/>
      <c r="FV400" s="127"/>
      <c r="FW400" s="127"/>
      <c r="FX400" s="127"/>
      <c r="FY400" s="127"/>
      <c r="FZ400" s="127"/>
      <c r="GA400" s="127"/>
      <c r="GB400" s="127"/>
      <c r="GC400" s="127"/>
      <c r="GD400" s="127"/>
      <c r="GE400" s="127"/>
      <c r="GF400" s="127"/>
      <c r="GG400" s="127"/>
      <c r="GH400" s="127"/>
      <c r="GI400" s="127"/>
      <c r="GJ400" s="127"/>
      <c r="GK400" s="127"/>
      <c r="GL400" s="127"/>
      <c r="GM400" s="127"/>
      <c r="GN400" s="127"/>
      <c r="GO400" s="127"/>
      <c r="GP400" s="127"/>
      <c r="GQ400" s="127"/>
      <c r="GR400" s="127"/>
      <c r="GS400" s="127"/>
      <c r="GT400" s="127"/>
      <c r="GU400" s="127"/>
      <c r="GV400" s="127"/>
      <c r="GW400" s="127"/>
      <c r="GX400" s="127"/>
      <c r="GY400" s="127"/>
      <c r="GZ400" s="127"/>
      <c r="HA400" s="127"/>
      <c r="HB400" s="127"/>
      <c r="HC400" s="127"/>
      <c r="HD400" s="127"/>
      <c r="HE400" s="127"/>
      <c r="HF400" s="127"/>
      <c r="HG400" s="127"/>
      <c r="HH400" s="127"/>
      <c r="HI400" s="127"/>
      <c r="HJ400" s="127"/>
      <c r="HK400" s="127"/>
      <c r="HL400" s="127"/>
      <c r="HM400" s="127"/>
      <c r="HN400" s="127"/>
      <c r="HO400" s="127"/>
      <c r="HP400" s="127"/>
      <c r="HQ400" s="127"/>
      <c r="HR400" s="127"/>
      <c r="HS400" s="127"/>
      <c r="HT400" s="127"/>
      <c r="HU400" s="127"/>
      <c r="HV400" s="127"/>
      <c r="HW400" s="127"/>
      <c r="HX400" s="127"/>
      <c r="HY400" s="127"/>
      <c r="HZ400" s="127"/>
      <c r="IA400" s="127"/>
      <c r="IB400" s="127"/>
      <c r="IC400" s="127"/>
      <c r="ID400" s="127"/>
      <c r="IE400" s="127"/>
      <c r="IF400" s="127"/>
      <c r="IG400" s="127"/>
      <c r="IH400" s="127"/>
      <c r="II400" s="127"/>
      <c r="IJ400" s="127"/>
      <c r="IK400" s="127"/>
      <c r="IL400" s="127"/>
      <c r="IM400" s="127"/>
      <c r="IN400" s="127"/>
      <c r="IO400" s="127"/>
      <c r="IP400" s="127"/>
      <c r="IQ400" s="127"/>
      <c r="IR400" s="127"/>
      <c r="IS400" s="127"/>
      <c r="IT400" s="127"/>
      <c r="IU400" s="127"/>
      <c r="IV400" s="127"/>
    </row>
    <row r="401" spans="18:256">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c r="CL401" s="127"/>
      <c r="CM401" s="127"/>
      <c r="CN401" s="127"/>
      <c r="CO401" s="127"/>
      <c r="CP401" s="127"/>
      <c r="CQ401" s="127"/>
      <c r="CR401" s="127"/>
      <c r="CS401" s="127"/>
      <c r="CT401" s="127"/>
      <c r="CU401" s="127"/>
      <c r="CV401" s="127"/>
      <c r="CW401" s="127"/>
      <c r="CX401" s="127"/>
      <c r="CY401" s="127"/>
      <c r="CZ401" s="127"/>
      <c r="DA401" s="127"/>
      <c r="DB401" s="127"/>
      <c r="DC401" s="127"/>
      <c r="DD401" s="127"/>
      <c r="DE401" s="127"/>
      <c r="DF401" s="127"/>
      <c r="DG401" s="127"/>
      <c r="DH401" s="127"/>
      <c r="DI401" s="127"/>
      <c r="DJ401" s="127"/>
      <c r="DK401" s="127"/>
      <c r="DL401" s="127"/>
      <c r="DM401" s="127"/>
      <c r="DN401" s="127"/>
      <c r="DO401" s="127"/>
      <c r="DP401" s="127"/>
      <c r="DQ401" s="127"/>
      <c r="DR401" s="127"/>
      <c r="DS401" s="127"/>
      <c r="DT401" s="127"/>
      <c r="DU401" s="127"/>
      <c r="DV401" s="127"/>
      <c r="DW401" s="127"/>
      <c r="DX401" s="127"/>
      <c r="DY401" s="127"/>
      <c r="DZ401" s="127"/>
      <c r="EA401" s="127"/>
      <c r="EB401" s="127"/>
      <c r="EC401" s="127"/>
      <c r="ED401" s="127"/>
      <c r="EE401" s="127"/>
      <c r="EF401" s="127"/>
      <c r="EG401" s="127"/>
      <c r="EH401" s="127"/>
      <c r="EI401" s="127"/>
      <c r="EJ401" s="127"/>
      <c r="EK401" s="127"/>
      <c r="EL401" s="127"/>
      <c r="EM401" s="127"/>
      <c r="EN401" s="127"/>
      <c r="EO401" s="127"/>
      <c r="EP401" s="127"/>
      <c r="EQ401" s="127"/>
      <c r="ER401" s="127"/>
      <c r="ES401" s="127"/>
      <c r="ET401" s="127"/>
      <c r="EU401" s="127"/>
      <c r="EV401" s="127"/>
      <c r="EW401" s="127"/>
      <c r="EX401" s="127"/>
      <c r="EY401" s="127"/>
      <c r="EZ401" s="127"/>
      <c r="FA401" s="127"/>
      <c r="FB401" s="127"/>
      <c r="FC401" s="127"/>
      <c r="FD401" s="127"/>
      <c r="FE401" s="127"/>
      <c r="FF401" s="127"/>
      <c r="FG401" s="127"/>
      <c r="FH401" s="127"/>
      <c r="FI401" s="127"/>
      <c r="FJ401" s="127"/>
      <c r="FK401" s="127"/>
      <c r="FL401" s="127"/>
      <c r="FM401" s="127"/>
      <c r="FN401" s="127"/>
      <c r="FO401" s="127"/>
      <c r="FP401" s="127"/>
      <c r="FQ401" s="127"/>
      <c r="FR401" s="127"/>
      <c r="FS401" s="127"/>
      <c r="FT401" s="127"/>
      <c r="FU401" s="127"/>
      <c r="FV401" s="127"/>
      <c r="FW401" s="127"/>
      <c r="FX401" s="127"/>
      <c r="FY401" s="127"/>
      <c r="FZ401" s="127"/>
      <c r="GA401" s="127"/>
      <c r="GB401" s="127"/>
      <c r="GC401" s="127"/>
      <c r="GD401" s="127"/>
      <c r="GE401" s="127"/>
      <c r="GF401" s="127"/>
      <c r="GG401" s="127"/>
      <c r="GH401" s="127"/>
      <c r="GI401" s="127"/>
      <c r="GJ401" s="127"/>
      <c r="GK401" s="127"/>
      <c r="GL401" s="127"/>
      <c r="GM401" s="127"/>
      <c r="GN401" s="127"/>
      <c r="GO401" s="127"/>
      <c r="GP401" s="127"/>
      <c r="GQ401" s="127"/>
      <c r="GR401" s="127"/>
      <c r="GS401" s="127"/>
      <c r="GT401" s="127"/>
      <c r="GU401" s="127"/>
      <c r="GV401" s="127"/>
      <c r="GW401" s="127"/>
      <c r="GX401" s="127"/>
      <c r="GY401" s="127"/>
      <c r="GZ401" s="127"/>
      <c r="HA401" s="127"/>
      <c r="HB401" s="127"/>
      <c r="HC401" s="127"/>
      <c r="HD401" s="127"/>
      <c r="HE401" s="127"/>
      <c r="HF401" s="127"/>
      <c r="HG401" s="127"/>
      <c r="HH401" s="127"/>
      <c r="HI401" s="127"/>
      <c r="HJ401" s="127"/>
      <c r="HK401" s="127"/>
      <c r="HL401" s="127"/>
      <c r="HM401" s="127"/>
      <c r="HN401" s="127"/>
      <c r="HO401" s="127"/>
      <c r="HP401" s="127"/>
      <c r="HQ401" s="127"/>
      <c r="HR401" s="127"/>
      <c r="HS401" s="127"/>
      <c r="HT401" s="127"/>
      <c r="HU401" s="127"/>
      <c r="HV401" s="127"/>
      <c r="HW401" s="127"/>
      <c r="HX401" s="127"/>
      <c r="HY401" s="127"/>
      <c r="HZ401" s="127"/>
      <c r="IA401" s="127"/>
      <c r="IB401" s="127"/>
      <c r="IC401" s="127"/>
      <c r="ID401" s="127"/>
      <c r="IE401" s="127"/>
      <c r="IF401" s="127"/>
      <c r="IG401" s="127"/>
      <c r="IH401" s="127"/>
      <c r="II401" s="127"/>
      <c r="IJ401" s="127"/>
      <c r="IK401" s="127"/>
      <c r="IL401" s="127"/>
      <c r="IM401" s="127"/>
      <c r="IN401" s="127"/>
      <c r="IO401" s="127"/>
      <c r="IP401" s="127"/>
      <c r="IQ401" s="127"/>
      <c r="IR401" s="127"/>
      <c r="IS401" s="127"/>
      <c r="IT401" s="127"/>
      <c r="IU401" s="127"/>
      <c r="IV401" s="127"/>
    </row>
    <row r="402" spans="18:256">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c r="CL402" s="127"/>
      <c r="CM402" s="127"/>
      <c r="CN402" s="127"/>
      <c r="CO402" s="127"/>
      <c r="CP402" s="127"/>
      <c r="CQ402" s="127"/>
      <c r="CR402" s="127"/>
      <c r="CS402" s="127"/>
      <c r="CT402" s="127"/>
      <c r="CU402" s="127"/>
      <c r="CV402" s="127"/>
      <c r="CW402" s="127"/>
      <c r="CX402" s="127"/>
      <c r="CY402" s="127"/>
      <c r="CZ402" s="127"/>
      <c r="DA402" s="127"/>
      <c r="DB402" s="127"/>
      <c r="DC402" s="127"/>
      <c r="DD402" s="127"/>
      <c r="DE402" s="127"/>
      <c r="DF402" s="127"/>
      <c r="DG402" s="127"/>
      <c r="DH402" s="127"/>
      <c r="DI402" s="127"/>
      <c r="DJ402" s="127"/>
      <c r="DK402" s="127"/>
      <c r="DL402" s="127"/>
      <c r="DM402" s="127"/>
      <c r="DN402" s="127"/>
      <c r="DO402" s="127"/>
      <c r="DP402" s="127"/>
      <c r="DQ402" s="127"/>
      <c r="DR402" s="127"/>
      <c r="DS402" s="127"/>
      <c r="DT402" s="127"/>
      <c r="DU402" s="127"/>
      <c r="DV402" s="127"/>
      <c r="DW402" s="127"/>
      <c r="DX402" s="127"/>
      <c r="DY402" s="127"/>
      <c r="DZ402" s="127"/>
      <c r="EA402" s="127"/>
      <c r="EB402" s="127"/>
      <c r="EC402" s="127"/>
      <c r="ED402" s="127"/>
      <c r="EE402" s="127"/>
      <c r="EF402" s="127"/>
      <c r="EG402" s="127"/>
      <c r="EH402" s="127"/>
      <c r="EI402" s="127"/>
      <c r="EJ402" s="127"/>
      <c r="EK402" s="127"/>
      <c r="EL402" s="127"/>
      <c r="EM402" s="127"/>
      <c r="EN402" s="127"/>
      <c r="EO402" s="127"/>
      <c r="EP402" s="127"/>
      <c r="EQ402" s="127"/>
      <c r="ER402" s="127"/>
      <c r="ES402" s="127"/>
      <c r="ET402" s="127"/>
      <c r="EU402" s="127"/>
      <c r="EV402" s="127"/>
      <c r="EW402" s="127"/>
      <c r="EX402" s="127"/>
      <c r="EY402" s="127"/>
      <c r="EZ402" s="127"/>
      <c r="FA402" s="127"/>
      <c r="FB402" s="127"/>
      <c r="FC402" s="127"/>
      <c r="FD402" s="127"/>
      <c r="FE402" s="127"/>
      <c r="FF402" s="127"/>
      <c r="FG402" s="127"/>
      <c r="FH402" s="127"/>
      <c r="FI402" s="127"/>
      <c r="FJ402" s="127"/>
      <c r="FK402" s="127"/>
      <c r="FL402" s="127"/>
      <c r="FM402" s="127"/>
      <c r="FN402" s="127"/>
      <c r="FO402" s="127"/>
      <c r="FP402" s="127"/>
      <c r="FQ402" s="127"/>
      <c r="FR402" s="127"/>
      <c r="FS402" s="127"/>
      <c r="FT402" s="127"/>
      <c r="FU402" s="127"/>
      <c r="FV402" s="127"/>
      <c r="FW402" s="127"/>
      <c r="FX402" s="127"/>
      <c r="FY402" s="127"/>
      <c r="FZ402" s="127"/>
      <c r="GA402" s="127"/>
      <c r="GB402" s="127"/>
      <c r="GC402" s="127"/>
      <c r="GD402" s="127"/>
      <c r="GE402" s="127"/>
      <c r="GF402" s="127"/>
      <c r="GG402" s="127"/>
      <c r="GH402" s="127"/>
      <c r="GI402" s="127"/>
      <c r="GJ402" s="127"/>
      <c r="GK402" s="127"/>
      <c r="GL402" s="127"/>
      <c r="GM402" s="127"/>
      <c r="GN402" s="127"/>
      <c r="GO402" s="127"/>
      <c r="GP402" s="127"/>
      <c r="GQ402" s="127"/>
      <c r="GR402" s="127"/>
      <c r="GS402" s="127"/>
      <c r="GT402" s="127"/>
      <c r="GU402" s="127"/>
      <c r="GV402" s="127"/>
      <c r="GW402" s="127"/>
      <c r="GX402" s="127"/>
      <c r="GY402" s="127"/>
      <c r="GZ402" s="127"/>
      <c r="HA402" s="127"/>
      <c r="HB402" s="127"/>
      <c r="HC402" s="127"/>
      <c r="HD402" s="127"/>
      <c r="HE402" s="127"/>
      <c r="HF402" s="127"/>
      <c r="HG402" s="127"/>
      <c r="HH402" s="127"/>
      <c r="HI402" s="127"/>
      <c r="HJ402" s="127"/>
      <c r="HK402" s="127"/>
      <c r="HL402" s="127"/>
      <c r="HM402" s="127"/>
      <c r="HN402" s="127"/>
      <c r="HO402" s="127"/>
      <c r="HP402" s="127"/>
      <c r="HQ402" s="127"/>
      <c r="HR402" s="127"/>
      <c r="HS402" s="127"/>
      <c r="HT402" s="127"/>
      <c r="HU402" s="127"/>
      <c r="HV402" s="127"/>
      <c r="HW402" s="127"/>
      <c r="HX402" s="127"/>
      <c r="HY402" s="127"/>
      <c r="HZ402" s="127"/>
      <c r="IA402" s="127"/>
      <c r="IB402" s="127"/>
      <c r="IC402" s="127"/>
      <c r="ID402" s="127"/>
      <c r="IE402" s="127"/>
      <c r="IF402" s="127"/>
      <c r="IG402" s="127"/>
      <c r="IH402" s="127"/>
      <c r="II402" s="127"/>
      <c r="IJ402" s="127"/>
      <c r="IK402" s="127"/>
      <c r="IL402" s="127"/>
      <c r="IM402" s="127"/>
      <c r="IN402" s="127"/>
      <c r="IO402" s="127"/>
      <c r="IP402" s="127"/>
      <c r="IQ402" s="127"/>
      <c r="IR402" s="127"/>
      <c r="IS402" s="127"/>
      <c r="IT402" s="127"/>
      <c r="IU402" s="127"/>
      <c r="IV402" s="127"/>
    </row>
    <row r="403" spans="18:256">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7"/>
      <c r="CY403" s="127"/>
      <c r="CZ403" s="127"/>
      <c r="DA403" s="127"/>
      <c r="DB403" s="127"/>
      <c r="DC403" s="127"/>
      <c r="DD403" s="127"/>
      <c r="DE403" s="127"/>
      <c r="DF403" s="127"/>
      <c r="DG403" s="127"/>
      <c r="DH403" s="127"/>
      <c r="DI403" s="127"/>
      <c r="DJ403" s="127"/>
      <c r="DK403" s="127"/>
      <c r="DL403" s="127"/>
      <c r="DM403" s="127"/>
      <c r="DN403" s="127"/>
      <c r="DO403" s="127"/>
      <c r="DP403" s="127"/>
      <c r="DQ403" s="127"/>
      <c r="DR403" s="127"/>
      <c r="DS403" s="127"/>
      <c r="DT403" s="127"/>
      <c r="DU403" s="127"/>
      <c r="DV403" s="127"/>
      <c r="DW403" s="127"/>
      <c r="DX403" s="127"/>
      <c r="DY403" s="127"/>
      <c r="DZ403" s="127"/>
      <c r="EA403" s="127"/>
      <c r="EB403" s="127"/>
      <c r="EC403" s="127"/>
      <c r="ED403" s="127"/>
      <c r="EE403" s="127"/>
      <c r="EF403" s="127"/>
      <c r="EG403" s="127"/>
      <c r="EH403" s="127"/>
      <c r="EI403" s="127"/>
      <c r="EJ403" s="127"/>
      <c r="EK403" s="127"/>
      <c r="EL403" s="127"/>
      <c r="EM403" s="127"/>
      <c r="EN403" s="127"/>
      <c r="EO403" s="127"/>
      <c r="EP403" s="127"/>
      <c r="EQ403" s="127"/>
      <c r="ER403" s="127"/>
      <c r="ES403" s="127"/>
      <c r="ET403" s="127"/>
      <c r="EU403" s="127"/>
      <c r="EV403" s="127"/>
      <c r="EW403" s="127"/>
      <c r="EX403" s="127"/>
      <c r="EY403" s="127"/>
      <c r="EZ403" s="127"/>
      <c r="FA403" s="127"/>
      <c r="FB403" s="127"/>
      <c r="FC403" s="127"/>
      <c r="FD403" s="127"/>
      <c r="FE403" s="127"/>
      <c r="FF403" s="127"/>
      <c r="FG403" s="127"/>
      <c r="FH403" s="127"/>
      <c r="FI403" s="127"/>
      <c r="FJ403" s="127"/>
      <c r="FK403" s="127"/>
      <c r="FL403" s="127"/>
      <c r="FM403" s="127"/>
      <c r="FN403" s="127"/>
      <c r="FO403" s="127"/>
      <c r="FP403" s="127"/>
      <c r="FQ403" s="127"/>
      <c r="FR403" s="127"/>
      <c r="FS403" s="127"/>
      <c r="FT403" s="127"/>
      <c r="FU403" s="127"/>
      <c r="FV403" s="127"/>
      <c r="FW403" s="127"/>
      <c r="FX403" s="127"/>
      <c r="FY403" s="127"/>
      <c r="FZ403" s="127"/>
      <c r="GA403" s="127"/>
      <c r="GB403" s="127"/>
      <c r="GC403" s="127"/>
      <c r="GD403" s="127"/>
      <c r="GE403" s="127"/>
      <c r="GF403" s="127"/>
      <c r="GG403" s="127"/>
      <c r="GH403" s="127"/>
      <c r="GI403" s="127"/>
      <c r="GJ403" s="127"/>
      <c r="GK403" s="127"/>
      <c r="GL403" s="127"/>
      <c r="GM403" s="127"/>
      <c r="GN403" s="127"/>
      <c r="GO403" s="127"/>
      <c r="GP403" s="127"/>
      <c r="GQ403" s="127"/>
      <c r="GR403" s="127"/>
      <c r="GS403" s="127"/>
      <c r="GT403" s="127"/>
      <c r="GU403" s="127"/>
      <c r="GV403" s="127"/>
      <c r="GW403" s="127"/>
      <c r="GX403" s="127"/>
      <c r="GY403" s="127"/>
      <c r="GZ403" s="127"/>
      <c r="HA403" s="127"/>
      <c r="HB403" s="127"/>
      <c r="HC403" s="127"/>
      <c r="HD403" s="127"/>
      <c r="HE403" s="127"/>
      <c r="HF403" s="127"/>
      <c r="HG403" s="127"/>
      <c r="HH403" s="127"/>
      <c r="HI403" s="127"/>
      <c r="HJ403" s="127"/>
      <c r="HK403" s="127"/>
      <c r="HL403" s="127"/>
      <c r="HM403" s="127"/>
      <c r="HN403" s="127"/>
      <c r="HO403" s="127"/>
      <c r="HP403" s="127"/>
      <c r="HQ403" s="127"/>
      <c r="HR403" s="127"/>
      <c r="HS403" s="127"/>
      <c r="HT403" s="127"/>
      <c r="HU403" s="127"/>
      <c r="HV403" s="127"/>
      <c r="HW403" s="127"/>
      <c r="HX403" s="127"/>
      <c r="HY403" s="127"/>
      <c r="HZ403" s="127"/>
      <c r="IA403" s="127"/>
      <c r="IB403" s="127"/>
      <c r="IC403" s="127"/>
      <c r="ID403" s="127"/>
      <c r="IE403" s="127"/>
      <c r="IF403" s="127"/>
      <c r="IG403" s="127"/>
      <c r="IH403" s="127"/>
      <c r="II403" s="127"/>
      <c r="IJ403" s="127"/>
      <c r="IK403" s="127"/>
      <c r="IL403" s="127"/>
      <c r="IM403" s="127"/>
      <c r="IN403" s="127"/>
      <c r="IO403" s="127"/>
      <c r="IP403" s="127"/>
      <c r="IQ403" s="127"/>
      <c r="IR403" s="127"/>
      <c r="IS403" s="127"/>
      <c r="IT403" s="127"/>
      <c r="IU403" s="127"/>
      <c r="IV403" s="127"/>
    </row>
    <row r="404" spans="18:256">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7"/>
      <c r="CY404" s="127"/>
      <c r="CZ404" s="127"/>
      <c r="DA404" s="127"/>
      <c r="DB404" s="127"/>
      <c r="DC404" s="127"/>
      <c r="DD404" s="127"/>
      <c r="DE404" s="127"/>
      <c r="DF404" s="127"/>
      <c r="DG404" s="127"/>
      <c r="DH404" s="127"/>
      <c r="DI404" s="127"/>
      <c r="DJ404" s="127"/>
      <c r="DK404" s="127"/>
      <c r="DL404" s="127"/>
      <c r="DM404" s="127"/>
      <c r="DN404" s="127"/>
      <c r="DO404" s="127"/>
      <c r="DP404" s="127"/>
      <c r="DQ404" s="127"/>
      <c r="DR404" s="127"/>
      <c r="DS404" s="127"/>
      <c r="DT404" s="127"/>
      <c r="DU404" s="127"/>
      <c r="DV404" s="127"/>
      <c r="DW404" s="127"/>
      <c r="DX404" s="127"/>
      <c r="DY404" s="127"/>
      <c r="DZ404" s="127"/>
      <c r="EA404" s="127"/>
      <c r="EB404" s="127"/>
      <c r="EC404" s="127"/>
      <c r="ED404" s="127"/>
      <c r="EE404" s="127"/>
      <c r="EF404" s="127"/>
      <c r="EG404" s="127"/>
      <c r="EH404" s="127"/>
      <c r="EI404" s="127"/>
      <c r="EJ404" s="127"/>
      <c r="EK404" s="127"/>
      <c r="EL404" s="127"/>
      <c r="EM404" s="127"/>
      <c r="EN404" s="127"/>
      <c r="EO404" s="127"/>
      <c r="EP404" s="127"/>
      <c r="EQ404" s="127"/>
      <c r="ER404" s="127"/>
      <c r="ES404" s="127"/>
      <c r="ET404" s="127"/>
      <c r="EU404" s="127"/>
      <c r="EV404" s="127"/>
      <c r="EW404" s="127"/>
      <c r="EX404" s="127"/>
      <c r="EY404" s="127"/>
      <c r="EZ404" s="127"/>
      <c r="FA404" s="127"/>
      <c r="FB404" s="127"/>
      <c r="FC404" s="127"/>
      <c r="FD404" s="127"/>
      <c r="FE404" s="127"/>
      <c r="FF404" s="127"/>
      <c r="FG404" s="127"/>
      <c r="FH404" s="127"/>
      <c r="FI404" s="127"/>
      <c r="FJ404" s="127"/>
      <c r="FK404" s="127"/>
      <c r="FL404" s="127"/>
      <c r="FM404" s="127"/>
      <c r="FN404" s="127"/>
      <c r="FO404" s="127"/>
      <c r="FP404" s="127"/>
      <c r="FQ404" s="127"/>
      <c r="FR404" s="127"/>
      <c r="FS404" s="127"/>
      <c r="FT404" s="127"/>
      <c r="FU404" s="127"/>
      <c r="FV404" s="127"/>
      <c r="FW404" s="127"/>
      <c r="FX404" s="127"/>
      <c r="FY404" s="127"/>
      <c r="FZ404" s="127"/>
      <c r="GA404" s="127"/>
      <c r="GB404" s="127"/>
      <c r="GC404" s="127"/>
      <c r="GD404" s="127"/>
      <c r="GE404" s="127"/>
      <c r="GF404" s="127"/>
      <c r="GG404" s="127"/>
      <c r="GH404" s="127"/>
      <c r="GI404" s="127"/>
      <c r="GJ404" s="127"/>
      <c r="GK404" s="127"/>
      <c r="GL404" s="127"/>
      <c r="GM404" s="127"/>
      <c r="GN404" s="127"/>
      <c r="GO404" s="127"/>
      <c r="GP404" s="127"/>
      <c r="GQ404" s="127"/>
      <c r="GR404" s="127"/>
      <c r="GS404" s="127"/>
      <c r="GT404" s="127"/>
      <c r="GU404" s="127"/>
      <c r="GV404" s="127"/>
      <c r="GW404" s="127"/>
      <c r="GX404" s="127"/>
      <c r="GY404" s="127"/>
      <c r="GZ404" s="127"/>
      <c r="HA404" s="127"/>
      <c r="HB404" s="127"/>
      <c r="HC404" s="127"/>
      <c r="HD404" s="127"/>
      <c r="HE404" s="127"/>
      <c r="HF404" s="127"/>
      <c r="HG404" s="127"/>
      <c r="HH404" s="127"/>
      <c r="HI404" s="127"/>
      <c r="HJ404" s="127"/>
      <c r="HK404" s="127"/>
      <c r="HL404" s="127"/>
      <c r="HM404" s="127"/>
      <c r="HN404" s="127"/>
      <c r="HO404" s="127"/>
      <c r="HP404" s="127"/>
      <c r="HQ404" s="127"/>
      <c r="HR404" s="127"/>
      <c r="HS404" s="127"/>
      <c r="HT404" s="127"/>
      <c r="HU404" s="127"/>
      <c r="HV404" s="127"/>
      <c r="HW404" s="127"/>
      <c r="HX404" s="127"/>
      <c r="HY404" s="127"/>
      <c r="HZ404" s="127"/>
      <c r="IA404" s="127"/>
      <c r="IB404" s="127"/>
      <c r="IC404" s="127"/>
      <c r="ID404" s="127"/>
      <c r="IE404" s="127"/>
      <c r="IF404" s="127"/>
      <c r="IG404" s="127"/>
      <c r="IH404" s="127"/>
      <c r="II404" s="127"/>
      <c r="IJ404" s="127"/>
      <c r="IK404" s="127"/>
      <c r="IL404" s="127"/>
      <c r="IM404" s="127"/>
      <c r="IN404" s="127"/>
      <c r="IO404" s="127"/>
      <c r="IP404" s="127"/>
      <c r="IQ404" s="127"/>
      <c r="IR404" s="127"/>
      <c r="IS404" s="127"/>
      <c r="IT404" s="127"/>
      <c r="IU404" s="127"/>
      <c r="IV404" s="127"/>
    </row>
    <row r="405" spans="18:256">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c r="CL405" s="127"/>
      <c r="CM405" s="127"/>
      <c r="CN405" s="127"/>
      <c r="CO405" s="127"/>
      <c r="CP405" s="127"/>
      <c r="CQ405" s="127"/>
      <c r="CR405" s="127"/>
      <c r="CS405" s="127"/>
      <c r="CT405" s="127"/>
      <c r="CU405" s="127"/>
      <c r="CV405" s="127"/>
      <c r="CW405" s="127"/>
      <c r="CX405" s="127"/>
      <c r="CY405" s="127"/>
      <c r="CZ405" s="127"/>
      <c r="DA405" s="127"/>
      <c r="DB405" s="127"/>
      <c r="DC405" s="127"/>
      <c r="DD405" s="127"/>
      <c r="DE405" s="127"/>
      <c r="DF405" s="127"/>
      <c r="DG405" s="127"/>
      <c r="DH405" s="127"/>
      <c r="DI405" s="127"/>
      <c r="DJ405" s="127"/>
      <c r="DK405" s="127"/>
      <c r="DL405" s="127"/>
      <c r="DM405" s="127"/>
      <c r="DN405" s="127"/>
      <c r="DO405" s="127"/>
      <c r="DP405" s="127"/>
      <c r="DQ405" s="127"/>
      <c r="DR405" s="127"/>
      <c r="DS405" s="127"/>
      <c r="DT405" s="127"/>
      <c r="DU405" s="127"/>
      <c r="DV405" s="127"/>
      <c r="DW405" s="127"/>
      <c r="DX405" s="127"/>
      <c r="DY405" s="127"/>
      <c r="DZ405" s="127"/>
      <c r="EA405" s="127"/>
      <c r="EB405" s="127"/>
      <c r="EC405" s="127"/>
      <c r="ED405" s="127"/>
      <c r="EE405" s="127"/>
      <c r="EF405" s="127"/>
      <c r="EG405" s="127"/>
      <c r="EH405" s="127"/>
      <c r="EI405" s="127"/>
      <c r="EJ405" s="127"/>
      <c r="EK405" s="127"/>
      <c r="EL405" s="127"/>
      <c r="EM405" s="127"/>
      <c r="EN405" s="127"/>
      <c r="EO405" s="127"/>
      <c r="EP405" s="127"/>
      <c r="EQ405" s="127"/>
      <c r="ER405" s="127"/>
      <c r="ES405" s="127"/>
      <c r="ET405" s="127"/>
      <c r="EU405" s="127"/>
      <c r="EV405" s="127"/>
      <c r="EW405" s="127"/>
      <c r="EX405" s="127"/>
      <c r="EY405" s="127"/>
      <c r="EZ405" s="127"/>
      <c r="FA405" s="127"/>
      <c r="FB405" s="127"/>
      <c r="FC405" s="127"/>
      <c r="FD405" s="127"/>
      <c r="FE405" s="127"/>
      <c r="FF405" s="127"/>
      <c r="FG405" s="127"/>
      <c r="FH405" s="127"/>
      <c r="FI405" s="127"/>
      <c r="FJ405" s="127"/>
      <c r="FK405" s="127"/>
      <c r="FL405" s="127"/>
      <c r="FM405" s="127"/>
      <c r="FN405" s="127"/>
      <c r="FO405" s="127"/>
      <c r="FP405" s="127"/>
      <c r="FQ405" s="127"/>
      <c r="FR405" s="127"/>
      <c r="FS405" s="127"/>
      <c r="FT405" s="127"/>
      <c r="FU405" s="127"/>
      <c r="FV405" s="127"/>
      <c r="FW405" s="127"/>
      <c r="FX405" s="127"/>
      <c r="FY405" s="127"/>
      <c r="FZ405" s="127"/>
      <c r="GA405" s="127"/>
      <c r="GB405" s="127"/>
      <c r="GC405" s="127"/>
      <c r="GD405" s="127"/>
      <c r="GE405" s="127"/>
      <c r="GF405" s="127"/>
      <c r="GG405" s="127"/>
      <c r="GH405" s="127"/>
      <c r="GI405" s="127"/>
      <c r="GJ405" s="127"/>
      <c r="GK405" s="127"/>
      <c r="GL405" s="127"/>
      <c r="GM405" s="127"/>
      <c r="GN405" s="127"/>
      <c r="GO405" s="127"/>
      <c r="GP405" s="127"/>
      <c r="GQ405" s="127"/>
      <c r="GR405" s="127"/>
      <c r="GS405" s="127"/>
      <c r="GT405" s="127"/>
      <c r="GU405" s="127"/>
      <c r="GV405" s="127"/>
      <c r="GW405" s="127"/>
      <c r="GX405" s="127"/>
      <c r="GY405" s="127"/>
      <c r="GZ405" s="127"/>
      <c r="HA405" s="127"/>
      <c r="HB405" s="127"/>
      <c r="HC405" s="127"/>
      <c r="HD405" s="127"/>
      <c r="HE405" s="127"/>
      <c r="HF405" s="127"/>
      <c r="HG405" s="127"/>
      <c r="HH405" s="127"/>
      <c r="HI405" s="127"/>
      <c r="HJ405" s="127"/>
      <c r="HK405" s="127"/>
      <c r="HL405" s="127"/>
      <c r="HM405" s="127"/>
      <c r="HN405" s="127"/>
      <c r="HO405" s="127"/>
      <c r="HP405" s="127"/>
      <c r="HQ405" s="127"/>
      <c r="HR405" s="127"/>
      <c r="HS405" s="127"/>
      <c r="HT405" s="127"/>
      <c r="HU405" s="127"/>
      <c r="HV405" s="127"/>
      <c r="HW405" s="127"/>
      <c r="HX405" s="127"/>
      <c r="HY405" s="127"/>
      <c r="HZ405" s="127"/>
      <c r="IA405" s="127"/>
      <c r="IB405" s="127"/>
      <c r="IC405" s="127"/>
      <c r="ID405" s="127"/>
      <c r="IE405" s="127"/>
      <c r="IF405" s="127"/>
      <c r="IG405" s="127"/>
      <c r="IH405" s="127"/>
      <c r="II405" s="127"/>
      <c r="IJ405" s="127"/>
      <c r="IK405" s="127"/>
      <c r="IL405" s="127"/>
      <c r="IM405" s="127"/>
      <c r="IN405" s="127"/>
      <c r="IO405" s="127"/>
      <c r="IP405" s="127"/>
      <c r="IQ405" s="127"/>
      <c r="IR405" s="127"/>
      <c r="IS405" s="127"/>
      <c r="IT405" s="127"/>
      <c r="IU405" s="127"/>
      <c r="IV405" s="127"/>
    </row>
    <row r="406" spans="18:256">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c r="CL406" s="127"/>
      <c r="CM406" s="127"/>
      <c r="CN406" s="127"/>
      <c r="CO406" s="127"/>
      <c r="CP406" s="127"/>
      <c r="CQ406" s="127"/>
      <c r="CR406" s="127"/>
      <c r="CS406" s="127"/>
      <c r="CT406" s="127"/>
      <c r="CU406" s="127"/>
      <c r="CV406" s="127"/>
      <c r="CW406" s="127"/>
      <c r="CX406" s="127"/>
      <c r="CY406" s="127"/>
      <c r="CZ406" s="127"/>
      <c r="DA406" s="127"/>
      <c r="DB406" s="127"/>
      <c r="DC406" s="127"/>
      <c r="DD406" s="127"/>
      <c r="DE406" s="127"/>
      <c r="DF406" s="127"/>
      <c r="DG406" s="127"/>
      <c r="DH406" s="127"/>
      <c r="DI406" s="127"/>
      <c r="DJ406" s="127"/>
      <c r="DK406" s="127"/>
      <c r="DL406" s="127"/>
      <c r="DM406" s="127"/>
      <c r="DN406" s="127"/>
      <c r="DO406" s="127"/>
      <c r="DP406" s="127"/>
      <c r="DQ406" s="127"/>
      <c r="DR406" s="127"/>
      <c r="DS406" s="127"/>
      <c r="DT406" s="127"/>
      <c r="DU406" s="127"/>
      <c r="DV406" s="127"/>
      <c r="DW406" s="127"/>
      <c r="DX406" s="127"/>
      <c r="DY406" s="127"/>
      <c r="DZ406" s="127"/>
      <c r="EA406" s="127"/>
      <c r="EB406" s="127"/>
      <c r="EC406" s="127"/>
      <c r="ED406" s="127"/>
      <c r="EE406" s="127"/>
      <c r="EF406" s="127"/>
      <c r="EG406" s="127"/>
      <c r="EH406" s="127"/>
      <c r="EI406" s="127"/>
      <c r="EJ406" s="127"/>
      <c r="EK406" s="127"/>
      <c r="EL406" s="127"/>
      <c r="EM406" s="127"/>
      <c r="EN406" s="127"/>
      <c r="EO406" s="127"/>
      <c r="EP406" s="127"/>
      <c r="EQ406" s="127"/>
      <c r="ER406" s="127"/>
      <c r="ES406" s="127"/>
      <c r="ET406" s="127"/>
      <c r="EU406" s="127"/>
      <c r="EV406" s="127"/>
      <c r="EW406" s="127"/>
      <c r="EX406" s="127"/>
      <c r="EY406" s="127"/>
      <c r="EZ406" s="127"/>
      <c r="FA406" s="127"/>
      <c r="FB406" s="127"/>
      <c r="FC406" s="127"/>
      <c r="FD406" s="127"/>
      <c r="FE406" s="127"/>
      <c r="FF406" s="127"/>
      <c r="FG406" s="127"/>
      <c r="FH406" s="127"/>
      <c r="FI406" s="127"/>
      <c r="FJ406" s="127"/>
      <c r="FK406" s="127"/>
      <c r="FL406" s="127"/>
      <c r="FM406" s="127"/>
      <c r="FN406" s="127"/>
      <c r="FO406" s="127"/>
      <c r="FP406" s="127"/>
      <c r="FQ406" s="127"/>
      <c r="FR406" s="127"/>
      <c r="FS406" s="127"/>
      <c r="FT406" s="127"/>
      <c r="FU406" s="127"/>
      <c r="FV406" s="127"/>
      <c r="FW406" s="127"/>
      <c r="FX406" s="127"/>
      <c r="FY406" s="127"/>
      <c r="FZ406" s="127"/>
      <c r="GA406" s="127"/>
      <c r="GB406" s="127"/>
      <c r="GC406" s="127"/>
      <c r="GD406" s="127"/>
      <c r="GE406" s="127"/>
      <c r="GF406" s="127"/>
      <c r="GG406" s="127"/>
      <c r="GH406" s="127"/>
      <c r="GI406" s="127"/>
      <c r="GJ406" s="127"/>
      <c r="GK406" s="127"/>
      <c r="GL406" s="127"/>
      <c r="GM406" s="127"/>
      <c r="GN406" s="127"/>
      <c r="GO406" s="127"/>
      <c r="GP406" s="127"/>
      <c r="GQ406" s="127"/>
      <c r="GR406" s="127"/>
      <c r="GS406" s="127"/>
      <c r="GT406" s="127"/>
      <c r="GU406" s="127"/>
      <c r="GV406" s="127"/>
      <c r="GW406" s="127"/>
      <c r="GX406" s="127"/>
      <c r="GY406" s="127"/>
      <c r="GZ406" s="127"/>
      <c r="HA406" s="127"/>
      <c r="HB406" s="127"/>
      <c r="HC406" s="127"/>
      <c r="HD406" s="127"/>
      <c r="HE406" s="127"/>
      <c r="HF406" s="127"/>
      <c r="HG406" s="127"/>
      <c r="HH406" s="127"/>
      <c r="HI406" s="127"/>
      <c r="HJ406" s="127"/>
      <c r="HK406" s="127"/>
      <c r="HL406" s="127"/>
      <c r="HM406" s="127"/>
      <c r="HN406" s="127"/>
      <c r="HO406" s="127"/>
      <c r="HP406" s="127"/>
      <c r="HQ406" s="127"/>
      <c r="HR406" s="127"/>
      <c r="HS406" s="127"/>
      <c r="HT406" s="127"/>
      <c r="HU406" s="127"/>
      <c r="HV406" s="127"/>
      <c r="HW406" s="127"/>
      <c r="HX406" s="127"/>
      <c r="HY406" s="127"/>
      <c r="HZ406" s="127"/>
      <c r="IA406" s="127"/>
      <c r="IB406" s="127"/>
      <c r="IC406" s="127"/>
      <c r="ID406" s="127"/>
      <c r="IE406" s="127"/>
      <c r="IF406" s="127"/>
      <c r="IG406" s="127"/>
      <c r="IH406" s="127"/>
      <c r="II406" s="127"/>
      <c r="IJ406" s="127"/>
      <c r="IK406" s="127"/>
      <c r="IL406" s="127"/>
      <c r="IM406" s="127"/>
      <c r="IN406" s="127"/>
      <c r="IO406" s="127"/>
      <c r="IP406" s="127"/>
      <c r="IQ406" s="127"/>
      <c r="IR406" s="127"/>
      <c r="IS406" s="127"/>
      <c r="IT406" s="127"/>
      <c r="IU406" s="127"/>
      <c r="IV406" s="127"/>
    </row>
    <row r="407" spans="18:256">
      <c r="R407" s="127"/>
      <c r="S407" s="127"/>
      <c r="T407" s="127"/>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row>
    <row r="408" spans="18:256">
      <c r="R408" s="127"/>
      <c r="S408" s="127"/>
      <c r="T408" s="127"/>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row>
    <row r="409" spans="18:256">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c r="CL409" s="127"/>
      <c r="CM409" s="127"/>
      <c r="CN409" s="127"/>
      <c r="CO409" s="127"/>
      <c r="CP409" s="127"/>
      <c r="CQ409" s="127"/>
      <c r="CR409" s="127"/>
      <c r="CS409" s="127"/>
      <c r="CT409" s="127"/>
      <c r="CU409" s="127"/>
      <c r="CV409" s="127"/>
      <c r="CW409" s="127"/>
      <c r="CX409" s="127"/>
      <c r="CY409" s="127"/>
      <c r="CZ409" s="127"/>
      <c r="DA409" s="127"/>
      <c r="DB409" s="127"/>
      <c r="DC409" s="127"/>
      <c r="DD409" s="127"/>
      <c r="DE409" s="127"/>
      <c r="DF409" s="127"/>
      <c r="DG409" s="127"/>
      <c r="DH409" s="127"/>
      <c r="DI409" s="127"/>
      <c r="DJ409" s="127"/>
      <c r="DK409" s="127"/>
      <c r="DL409" s="127"/>
      <c r="DM409" s="127"/>
      <c r="DN409" s="127"/>
      <c r="DO409" s="127"/>
      <c r="DP409" s="127"/>
      <c r="DQ409" s="127"/>
      <c r="DR409" s="127"/>
      <c r="DS409" s="127"/>
      <c r="DT409" s="127"/>
      <c r="DU409" s="127"/>
      <c r="DV409" s="127"/>
      <c r="DW409" s="127"/>
      <c r="DX409" s="127"/>
      <c r="DY409" s="127"/>
      <c r="DZ409" s="127"/>
      <c r="EA409" s="127"/>
      <c r="EB409" s="127"/>
      <c r="EC409" s="127"/>
      <c r="ED409" s="127"/>
      <c r="EE409" s="127"/>
      <c r="EF409" s="127"/>
      <c r="EG409" s="127"/>
      <c r="EH409" s="127"/>
      <c r="EI409" s="127"/>
      <c r="EJ409" s="127"/>
      <c r="EK409" s="127"/>
      <c r="EL409" s="127"/>
      <c r="EM409" s="127"/>
      <c r="EN409" s="127"/>
      <c r="EO409" s="127"/>
      <c r="EP409" s="127"/>
      <c r="EQ409" s="127"/>
      <c r="ER409" s="127"/>
      <c r="ES409" s="127"/>
      <c r="ET409" s="127"/>
      <c r="EU409" s="127"/>
      <c r="EV409" s="127"/>
      <c r="EW409" s="127"/>
      <c r="EX409" s="127"/>
      <c r="EY409" s="127"/>
      <c r="EZ409" s="127"/>
      <c r="FA409" s="127"/>
      <c r="FB409" s="127"/>
      <c r="FC409" s="127"/>
      <c r="FD409" s="127"/>
      <c r="FE409" s="127"/>
      <c r="FF409" s="127"/>
      <c r="FG409" s="127"/>
      <c r="FH409" s="127"/>
      <c r="FI409" s="127"/>
      <c r="FJ409" s="127"/>
      <c r="FK409" s="127"/>
      <c r="FL409" s="127"/>
      <c r="FM409" s="127"/>
      <c r="FN409" s="127"/>
      <c r="FO409" s="127"/>
      <c r="FP409" s="127"/>
      <c r="FQ409" s="127"/>
      <c r="FR409" s="127"/>
      <c r="FS409" s="127"/>
      <c r="FT409" s="127"/>
      <c r="FU409" s="127"/>
      <c r="FV409" s="127"/>
      <c r="FW409" s="127"/>
      <c r="FX409" s="127"/>
      <c r="FY409" s="127"/>
      <c r="FZ409" s="127"/>
      <c r="GA409" s="127"/>
      <c r="GB409" s="127"/>
      <c r="GC409" s="127"/>
      <c r="GD409" s="127"/>
      <c r="GE409" s="127"/>
      <c r="GF409" s="127"/>
      <c r="GG409" s="127"/>
      <c r="GH409" s="127"/>
      <c r="GI409" s="127"/>
      <c r="GJ409" s="127"/>
      <c r="GK409" s="127"/>
      <c r="GL409" s="127"/>
      <c r="GM409" s="127"/>
      <c r="GN409" s="127"/>
      <c r="GO409" s="127"/>
      <c r="GP409" s="127"/>
      <c r="GQ409" s="127"/>
      <c r="GR409" s="127"/>
      <c r="GS409" s="127"/>
      <c r="GT409" s="127"/>
      <c r="GU409" s="127"/>
      <c r="GV409" s="127"/>
      <c r="GW409" s="127"/>
      <c r="GX409" s="127"/>
      <c r="GY409" s="127"/>
      <c r="GZ409" s="127"/>
      <c r="HA409" s="127"/>
      <c r="HB409" s="127"/>
      <c r="HC409" s="127"/>
      <c r="HD409" s="127"/>
      <c r="HE409" s="127"/>
      <c r="HF409" s="127"/>
      <c r="HG409" s="127"/>
      <c r="HH409" s="127"/>
      <c r="HI409" s="127"/>
      <c r="HJ409" s="127"/>
      <c r="HK409" s="127"/>
      <c r="HL409" s="127"/>
      <c r="HM409" s="127"/>
      <c r="HN409" s="127"/>
      <c r="HO409" s="127"/>
      <c r="HP409" s="127"/>
      <c r="HQ409" s="127"/>
      <c r="HR409" s="127"/>
      <c r="HS409" s="127"/>
      <c r="HT409" s="127"/>
      <c r="HU409" s="127"/>
      <c r="HV409" s="127"/>
      <c r="HW409" s="127"/>
      <c r="HX409" s="127"/>
      <c r="HY409" s="127"/>
      <c r="HZ409" s="127"/>
      <c r="IA409" s="127"/>
      <c r="IB409" s="127"/>
      <c r="IC409" s="127"/>
      <c r="ID409" s="127"/>
      <c r="IE409" s="127"/>
      <c r="IF409" s="127"/>
      <c r="IG409" s="127"/>
      <c r="IH409" s="127"/>
      <c r="II409" s="127"/>
      <c r="IJ409" s="127"/>
      <c r="IK409" s="127"/>
      <c r="IL409" s="127"/>
      <c r="IM409" s="127"/>
      <c r="IN409" s="127"/>
      <c r="IO409" s="127"/>
      <c r="IP409" s="127"/>
      <c r="IQ409" s="127"/>
      <c r="IR409" s="127"/>
      <c r="IS409" s="127"/>
      <c r="IT409" s="127"/>
      <c r="IU409" s="127"/>
      <c r="IV409" s="127"/>
    </row>
    <row r="410" spans="18:256">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c r="CL410" s="127"/>
      <c r="CM410" s="127"/>
      <c r="CN410" s="127"/>
      <c r="CO410" s="127"/>
      <c r="CP410" s="127"/>
      <c r="CQ410" s="127"/>
      <c r="CR410" s="127"/>
      <c r="CS410" s="127"/>
      <c r="CT410" s="127"/>
      <c r="CU410" s="127"/>
      <c r="CV410" s="127"/>
      <c r="CW410" s="127"/>
      <c r="CX410" s="127"/>
      <c r="CY410" s="127"/>
      <c r="CZ410" s="127"/>
      <c r="DA410" s="127"/>
      <c r="DB410" s="127"/>
      <c r="DC410" s="127"/>
      <c r="DD410" s="127"/>
      <c r="DE410" s="127"/>
      <c r="DF410" s="127"/>
      <c r="DG410" s="127"/>
      <c r="DH410" s="127"/>
      <c r="DI410" s="127"/>
      <c r="DJ410" s="127"/>
      <c r="DK410" s="127"/>
      <c r="DL410" s="127"/>
      <c r="DM410" s="127"/>
      <c r="DN410" s="127"/>
      <c r="DO410" s="127"/>
      <c r="DP410" s="127"/>
      <c r="DQ410" s="127"/>
      <c r="DR410" s="127"/>
      <c r="DS410" s="127"/>
      <c r="DT410" s="127"/>
      <c r="DU410" s="127"/>
      <c r="DV410" s="127"/>
      <c r="DW410" s="127"/>
      <c r="DX410" s="127"/>
      <c r="DY410" s="127"/>
      <c r="DZ410" s="127"/>
      <c r="EA410" s="127"/>
      <c r="EB410" s="127"/>
      <c r="EC410" s="127"/>
      <c r="ED410" s="127"/>
      <c r="EE410" s="127"/>
      <c r="EF410" s="127"/>
      <c r="EG410" s="127"/>
      <c r="EH410" s="127"/>
      <c r="EI410" s="127"/>
      <c r="EJ410" s="127"/>
      <c r="EK410" s="127"/>
      <c r="EL410" s="127"/>
      <c r="EM410" s="127"/>
      <c r="EN410" s="127"/>
      <c r="EO410" s="127"/>
      <c r="EP410" s="127"/>
      <c r="EQ410" s="127"/>
      <c r="ER410" s="127"/>
      <c r="ES410" s="127"/>
      <c r="ET410" s="127"/>
      <c r="EU410" s="127"/>
      <c r="EV410" s="127"/>
      <c r="EW410" s="127"/>
      <c r="EX410" s="127"/>
      <c r="EY410" s="127"/>
      <c r="EZ410" s="127"/>
      <c r="FA410" s="127"/>
      <c r="FB410" s="127"/>
      <c r="FC410" s="127"/>
      <c r="FD410" s="127"/>
      <c r="FE410" s="127"/>
      <c r="FF410" s="127"/>
      <c r="FG410" s="127"/>
      <c r="FH410" s="127"/>
      <c r="FI410" s="127"/>
      <c r="FJ410" s="127"/>
      <c r="FK410" s="127"/>
      <c r="FL410" s="127"/>
      <c r="FM410" s="127"/>
      <c r="FN410" s="127"/>
      <c r="FO410" s="127"/>
      <c r="FP410" s="127"/>
      <c r="FQ410" s="127"/>
      <c r="FR410" s="127"/>
      <c r="FS410" s="127"/>
      <c r="FT410" s="127"/>
      <c r="FU410" s="127"/>
      <c r="FV410" s="127"/>
      <c r="FW410" s="127"/>
      <c r="FX410" s="127"/>
      <c r="FY410" s="127"/>
      <c r="FZ410" s="127"/>
      <c r="GA410" s="127"/>
      <c r="GB410" s="127"/>
      <c r="GC410" s="127"/>
      <c r="GD410" s="127"/>
      <c r="GE410" s="127"/>
      <c r="GF410" s="127"/>
      <c r="GG410" s="127"/>
      <c r="GH410" s="127"/>
      <c r="GI410" s="127"/>
      <c r="GJ410" s="127"/>
      <c r="GK410" s="127"/>
      <c r="GL410" s="127"/>
      <c r="GM410" s="127"/>
      <c r="GN410" s="127"/>
      <c r="GO410" s="127"/>
      <c r="GP410" s="127"/>
      <c r="GQ410" s="127"/>
      <c r="GR410" s="127"/>
      <c r="GS410" s="127"/>
      <c r="GT410" s="127"/>
      <c r="GU410" s="127"/>
      <c r="GV410" s="127"/>
      <c r="GW410" s="127"/>
      <c r="GX410" s="127"/>
      <c r="GY410" s="127"/>
      <c r="GZ410" s="127"/>
      <c r="HA410" s="127"/>
      <c r="HB410" s="127"/>
      <c r="HC410" s="127"/>
      <c r="HD410" s="127"/>
      <c r="HE410" s="127"/>
      <c r="HF410" s="127"/>
      <c r="HG410" s="127"/>
      <c r="HH410" s="127"/>
      <c r="HI410" s="127"/>
      <c r="HJ410" s="127"/>
      <c r="HK410" s="127"/>
      <c r="HL410" s="127"/>
      <c r="HM410" s="127"/>
      <c r="HN410" s="127"/>
      <c r="HO410" s="127"/>
      <c r="HP410" s="127"/>
      <c r="HQ410" s="127"/>
      <c r="HR410" s="127"/>
      <c r="HS410" s="127"/>
      <c r="HT410" s="127"/>
      <c r="HU410" s="127"/>
      <c r="HV410" s="127"/>
      <c r="HW410" s="127"/>
      <c r="HX410" s="127"/>
      <c r="HY410" s="127"/>
      <c r="HZ410" s="127"/>
      <c r="IA410" s="127"/>
      <c r="IB410" s="127"/>
      <c r="IC410" s="127"/>
      <c r="ID410" s="127"/>
      <c r="IE410" s="127"/>
      <c r="IF410" s="127"/>
      <c r="IG410" s="127"/>
      <c r="IH410" s="127"/>
      <c r="II410" s="127"/>
      <c r="IJ410" s="127"/>
      <c r="IK410" s="127"/>
      <c r="IL410" s="127"/>
      <c r="IM410" s="127"/>
      <c r="IN410" s="127"/>
      <c r="IO410" s="127"/>
      <c r="IP410" s="127"/>
      <c r="IQ410" s="127"/>
      <c r="IR410" s="127"/>
      <c r="IS410" s="127"/>
      <c r="IT410" s="127"/>
      <c r="IU410" s="127"/>
      <c r="IV410" s="127"/>
    </row>
    <row r="411" spans="18:256">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c r="CL411" s="127"/>
      <c r="CM411" s="127"/>
      <c r="CN411" s="127"/>
      <c r="CO411" s="127"/>
      <c r="CP411" s="127"/>
      <c r="CQ411" s="127"/>
      <c r="CR411" s="127"/>
      <c r="CS411" s="127"/>
      <c r="CT411" s="127"/>
      <c r="CU411" s="127"/>
      <c r="CV411" s="127"/>
      <c r="CW411" s="127"/>
      <c r="CX411" s="127"/>
      <c r="CY411" s="127"/>
      <c r="CZ411" s="127"/>
      <c r="DA411" s="127"/>
      <c r="DB411" s="127"/>
      <c r="DC411" s="127"/>
      <c r="DD411" s="127"/>
      <c r="DE411" s="127"/>
      <c r="DF411" s="127"/>
      <c r="DG411" s="127"/>
      <c r="DH411" s="127"/>
      <c r="DI411" s="127"/>
      <c r="DJ411" s="127"/>
      <c r="DK411" s="127"/>
      <c r="DL411" s="127"/>
      <c r="DM411" s="127"/>
      <c r="DN411" s="127"/>
      <c r="DO411" s="127"/>
      <c r="DP411" s="127"/>
      <c r="DQ411" s="127"/>
      <c r="DR411" s="127"/>
      <c r="DS411" s="127"/>
      <c r="DT411" s="127"/>
      <c r="DU411" s="127"/>
      <c r="DV411" s="127"/>
      <c r="DW411" s="127"/>
      <c r="DX411" s="127"/>
      <c r="DY411" s="127"/>
      <c r="DZ411" s="127"/>
      <c r="EA411" s="127"/>
      <c r="EB411" s="127"/>
      <c r="EC411" s="127"/>
      <c r="ED411" s="127"/>
      <c r="EE411" s="127"/>
      <c r="EF411" s="127"/>
      <c r="EG411" s="127"/>
      <c r="EH411" s="127"/>
      <c r="EI411" s="127"/>
      <c r="EJ411" s="127"/>
      <c r="EK411" s="127"/>
      <c r="EL411" s="127"/>
      <c r="EM411" s="127"/>
      <c r="EN411" s="127"/>
      <c r="EO411" s="127"/>
      <c r="EP411" s="127"/>
      <c r="EQ411" s="127"/>
      <c r="ER411" s="127"/>
      <c r="ES411" s="127"/>
      <c r="ET411" s="127"/>
      <c r="EU411" s="127"/>
      <c r="EV411" s="127"/>
      <c r="EW411" s="127"/>
      <c r="EX411" s="127"/>
      <c r="EY411" s="127"/>
      <c r="EZ411" s="127"/>
      <c r="FA411" s="127"/>
      <c r="FB411" s="127"/>
      <c r="FC411" s="127"/>
      <c r="FD411" s="127"/>
      <c r="FE411" s="127"/>
      <c r="FF411" s="127"/>
      <c r="FG411" s="127"/>
      <c r="FH411" s="127"/>
      <c r="FI411" s="127"/>
      <c r="FJ411" s="127"/>
      <c r="FK411" s="127"/>
      <c r="FL411" s="127"/>
      <c r="FM411" s="127"/>
      <c r="FN411" s="127"/>
      <c r="FO411" s="127"/>
      <c r="FP411" s="127"/>
      <c r="FQ411" s="127"/>
      <c r="FR411" s="127"/>
      <c r="FS411" s="127"/>
      <c r="FT411" s="127"/>
      <c r="FU411" s="127"/>
      <c r="FV411" s="127"/>
      <c r="FW411" s="127"/>
      <c r="FX411" s="127"/>
      <c r="FY411" s="127"/>
      <c r="FZ411" s="127"/>
      <c r="GA411" s="127"/>
      <c r="GB411" s="127"/>
      <c r="GC411" s="127"/>
      <c r="GD411" s="127"/>
      <c r="GE411" s="127"/>
      <c r="GF411" s="127"/>
      <c r="GG411" s="127"/>
      <c r="GH411" s="127"/>
      <c r="GI411" s="127"/>
      <c r="GJ411" s="127"/>
      <c r="GK411" s="127"/>
      <c r="GL411" s="127"/>
      <c r="GM411" s="127"/>
      <c r="GN411" s="127"/>
      <c r="GO411" s="127"/>
      <c r="GP411" s="127"/>
      <c r="GQ411" s="127"/>
      <c r="GR411" s="127"/>
      <c r="GS411" s="127"/>
      <c r="GT411" s="127"/>
      <c r="GU411" s="127"/>
      <c r="GV411" s="127"/>
      <c r="GW411" s="127"/>
      <c r="GX411" s="127"/>
      <c r="GY411" s="127"/>
      <c r="GZ411" s="127"/>
      <c r="HA411" s="127"/>
      <c r="HB411" s="127"/>
      <c r="HC411" s="127"/>
      <c r="HD411" s="127"/>
      <c r="HE411" s="127"/>
      <c r="HF411" s="127"/>
      <c r="HG411" s="127"/>
      <c r="HH411" s="127"/>
      <c r="HI411" s="127"/>
      <c r="HJ411" s="127"/>
      <c r="HK411" s="127"/>
      <c r="HL411" s="127"/>
      <c r="HM411" s="127"/>
      <c r="HN411" s="127"/>
      <c r="HO411" s="127"/>
      <c r="HP411" s="127"/>
      <c r="HQ411" s="127"/>
      <c r="HR411" s="127"/>
      <c r="HS411" s="127"/>
      <c r="HT411" s="127"/>
      <c r="HU411" s="127"/>
      <c r="HV411" s="127"/>
      <c r="HW411" s="127"/>
      <c r="HX411" s="127"/>
      <c r="HY411" s="127"/>
      <c r="HZ411" s="127"/>
      <c r="IA411" s="127"/>
      <c r="IB411" s="127"/>
      <c r="IC411" s="127"/>
      <c r="ID411" s="127"/>
      <c r="IE411" s="127"/>
      <c r="IF411" s="127"/>
      <c r="IG411" s="127"/>
      <c r="IH411" s="127"/>
      <c r="II411" s="127"/>
      <c r="IJ411" s="127"/>
      <c r="IK411" s="127"/>
      <c r="IL411" s="127"/>
      <c r="IM411" s="127"/>
      <c r="IN411" s="127"/>
      <c r="IO411" s="127"/>
      <c r="IP411" s="127"/>
      <c r="IQ411" s="127"/>
      <c r="IR411" s="127"/>
      <c r="IS411" s="127"/>
      <c r="IT411" s="127"/>
      <c r="IU411" s="127"/>
      <c r="IV411" s="127"/>
    </row>
    <row r="412" spans="18:256">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c r="CL412" s="127"/>
      <c r="CM412" s="127"/>
      <c r="CN412" s="127"/>
      <c r="CO412" s="127"/>
      <c r="CP412" s="127"/>
      <c r="CQ412" s="127"/>
      <c r="CR412" s="127"/>
      <c r="CS412" s="127"/>
      <c r="CT412" s="127"/>
      <c r="CU412" s="127"/>
      <c r="CV412" s="127"/>
      <c r="CW412" s="127"/>
      <c r="CX412" s="127"/>
      <c r="CY412" s="127"/>
      <c r="CZ412" s="127"/>
      <c r="DA412" s="127"/>
      <c r="DB412" s="127"/>
      <c r="DC412" s="127"/>
      <c r="DD412" s="127"/>
      <c r="DE412" s="127"/>
      <c r="DF412" s="127"/>
      <c r="DG412" s="127"/>
      <c r="DH412" s="127"/>
      <c r="DI412" s="127"/>
      <c r="DJ412" s="127"/>
      <c r="DK412" s="127"/>
      <c r="DL412" s="127"/>
      <c r="DM412" s="127"/>
      <c r="DN412" s="127"/>
      <c r="DO412" s="127"/>
      <c r="DP412" s="127"/>
      <c r="DQ412" s="127"/>
      <c r="DR412" s="127"/>
      <c r="DS412" s="127"/>
      <c r="DT412" s="127"/>
      <c r="DU412" s="127"/>
      <c r="DV412" s="127"/>
      <c r="DW412" s="127"/>
      <c r="DX412" s="127"/>
      <c r="DY412" s="127"/>
      <c r="DZ412" s="127"/>
      <c r="EA412" s="127"/>
      <c r="EB412" s="127"/>
      <c r="EC412" s="127"/>
      <c r="ED412" s="127"/>
      <c r="EE412" s="127"/>
      <c r="EF412" s="127"/>
      <c r="EG412" s="127"/>
      <c r="EH412" s="127"/>
      <c r="EI412" s="127"/>
      <c r="EJ412" s="127"/>
      <c r="EK412" s="127"/>
      <c r="EL412" s="127"/>
      <c r="EM412" s="127"/>
      <c r="EN412" s="127"/>
      <c r="EO412" s="127"/>
      <c r="EP412" s="127"/>
      <c r="EQ412" s="127"/>
      <c r="ER412" s="127"/>
      <c r="ES412" s="127"/>
      <c r="ET412" s="127"/>
      <c r="EU412" s="127"/>
      <c r="EV412" s="127"/>
      <c r="EW412" s="127"/>
      <c r="EX412" s="127"/>
      <c r="EY412" s="127"/>
      <c r="EZ412" s="127"/>
      <c r="FA412" s="127"/>
      <c r="FB412" s="127"/>
      <c r="FC412" s="127"/>
      <c r="FD412" s="127"/>
      <c r="FE412" s="127"/>
      <c r="FF412" s="127"/>
      <c r="FG412" s="127"/>
      <c r="FH412" s="127"/>
      <c r="FI412" s="127"/>
      <c r="FJ412" s="127"/>
      <c r="FK412" s="127"/>
      <c r="FL412" s="127"/>
      <c r="FM412" s="127"/>
      <c r="FN412" s="127"/>
      <c r="FO412" s="127"/>
      <c r="FP412" s="127"/>
      <c r="FQ412" s="127"/>
      <c r="FR412" s="127"/>
      <c r="FS412" s="127"/>
      <c r="FT412" s="127"/>
      <c r="FU412" s="127"/>
      <c r="FV412" s="127"/>
      <c r="FW412" s="127"/>
      <c r="FX412" s="127"/>
      <c r="FY412" s="127"/>
      <c r="FZ412" s="127"/>
      <c r="GA412" s="127"/>
      <c r="GB412" s="127"/>
      <c r="GC412" s="127"/>
      <c r="GD412" s="127"/>
      <c r="GE412" s="127"/>
      <c r="GF412" s="127"/>
      <c r="GG412" s="127"/>
      <c r="GH412" s="127"/>
      <c r="GI412" s="127"/>
      <c r="GJ412" s="127"/>
      <c r="GK412" s="127"/>
      <c r="GL412" s="127"/>
      <c r="GM412" s="127"/>
      <c r="GN412" s="127"/>
      <c r="GO412" s="127"/>
      <c r="GP412" s="127"/>
      <c r="GQ412" s="127"/>
      <c r="GR412" s="127"/>
      <c r="GS412" s="127"/>
      <c r="GT412" s="127"/>
      <c r="GU412" s="127"/>
      <c r="GV412" s="127"/>
      <c r="GW412" s="127"/>
      <c r="GX412" s="127"/>
      <c r="GY412" s="127"/>
      <c r="GZ412" s="127"/>
      <c r="HA412" s="127"/>
      <c r="HB412" s="127"/>
      <c r="HC412" s="127"/>
      <c r="HD412" s="127"/>
      <c r="HE412" s="127"/>
      <c r="HF412" s="127"/>
      <c r="HG412" s="127"/>
      <c r="HH412" s="127"/>
      <c r="HI412" s="127"/>
      <c r="HJ412" s="127"/>
      <c r="HK412" s="127"/>
      <c r="HL412" s="127"/>
      <c r="HM412" s="127"/>
      <c r="HN412" s="127"/>
      <c r="HO412" s="127"/>
      <c r="HP412" s="127"/>
      <c r="HQ412" s="127"/>
      <c r="HR412" s="127"/>
      <c r="HS412" s="127"/>
      <c r="HT412" s="127"/>
      <c r="HU412" s="127"/>
      <c r="HV412" s="127"/>
      <c r="HW412" s="127"/>
      <c r="HX412" s="127"/>
      <c r="HY412" s="127"/>
      <c r="HZ412" s="127"/>
      <c r="IA412" s="127"/>
      <c r="IB412" s="127"/>
      <c r="IC412" s="127"/>
      <c r="ID412" s="127"/>
      <c r="IE412" s="127"/>
      <c r="IF412" s="127"/>
      <c r="IG412" s="127"/>
      <c r="IH412" s="127"/>
      <c r="II412" s="127"/>
      <c r="IJ412" s="127"/>
      <c r="IK412" s="127"/>
      <c r="IL412" s="127"/>
      <c r="IM412" s="127"/>
      <c r="IN412" s="127"/>
      <c r="IO412" s="127"/>
      <c r="IP412" s="127"/>
      <c r="IQ412" s="127"/>
      <c r="IR412" s="127"/>
      <c r="IS412" s="127"/>
      <c r="IT412" s="127"/>
      <c r="IU412" s="127"/>
      <c r="IV412" s="127"/>
    </row>
    <row r="413" spans="18:256">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c r="CL413" s="127"/>
      <c r="CM413" s="127"/>
      <c r="CN413" s="127"/>
      <c r="CO413" s="127"/>
      <c r="CP413" s="127"/>
      <c r="CQ413" s="127"/>
      <c r="CR413" s="127"/>
      <c r="CS413" s="127"/>
      <c r="CT413" s="127"/>
      <c r="CU413" s="127"/>
      <c r="CV413" s="127"/>
      <c r="CW413" s="127"/>
      <c r="CX413" s="127"/>
      <c r="CY413" s="127"/>
      <c r="CZ413" s="127"/>
      <c r="DA413" s="127"/>
      <c r="DB413" s="127"/>
      <c r="DC413" s="127"/>
      <c r="DD413" s="127"/>
      <c r="DE413" s="127"/>
      <c r="DF413" s="127"/>
      <c r="DG413" s="127"/>
      <c r="DH413" s="127"/>
      <c r="DI413" s="127"/>
      <c r="DJ413" s="127"/>
      <c r="DK413" s="127"/>
      <c r="DL413" s="127"/>
      <c r="DM413" s="127"/>
      <c r="DN413" s="127"/>
      <c r="DO413" s="127"/>
      <c r="DP413" s="127"/>
      <c r="DQ413" s="127"/>
      <c r="DR413" s="127"/>
      <c r="DS413" s="127"/>
      <c r="DT413" s="127"/>
      <c r="DU413" s="127"/>
      <c r="DV413" s="127"/>
      <c r="DW413" s="127"/>
      <c r="DX413" s="127"/>
      <c r="DY413" s="127"/>
      <c r="DZ413" s="127"/>
      <c r="EA413" s="127"/>
      <c r="EB413" s="127"/>
      <c r="EC413" s="127"/>
      <c r="ED413" s="127"/>
      <c r="EE413" s="127"/>
      <c r="EF413" s="127"/>
      <c r="EG413" s="127"/>
      <c r="EH413" s="127"/>
      <c r="EI413" s="127"/>
      <c r="EJ413" s="127"/>
      <c r="EK413" s="127"/>
      <c r="EL413" s="127"/>
      <c r="EM413" s="127"/>
      <c r="EN413" s="127"/>
      <c r="EO413" s="127"/>
      <c r="EP413" s="127"/>
      <c r="EQ413" s="127"/>
      <c r="ER413" s="127"/>
      <c r="ES413" s="127"/>
      <c r="ET413" s="127"/>
      <c r="EU413" s="127"/>
      <c r="EV413" s="127"/>
      <c r="EW413" s="127"/>
      <c r="EX413" s="127"/>
      <c r="EY413" s="127"/>
      <c r="EZ413" s="127"/>
      <c r="FA413" s="127"/>
      <c r="FB413" s="127"/>
      <c r="FC413" s="127"/>
      <c r="FD413" s="127"/>
      <c r="FE413" s="127"/>
      <c r="FF413" s="127"/>
      <c r="FG413" s="127"/>
      <c r="FH413" s="127"/>
      <c r="FI413" s="127"/>
      <c r="FJ413" s="127"/>
      <c r="FK413" s="127"/>
      <c r="FL413" s="127"/>
      <c r="FM413" s="127"/>
      <c r="FN413" s="127"/>
      <c r="FO413" s="127"/>
      <c r="FP413" s="127"/>
      <c r="FQ413" s="127"/>
      <c r="FR413" s="127"/>
      <c r="FS413" s="127"/>
      <c r="FT413" s="127"/>
      <c r="FU413" s="127"/>
      <c r="FV413" s="127"/>
      <c r="FW413" s="127"/>
      <c r="FX413" s="127"/>
      <c r="FY413" s="127"/>
      <c r="FZ413" s="127"/>
      <c r="GA413" s="127"/>
      <c r="GB413" s="127"/>
      <c r="GC413" s="127"/>
      <c r="GD413" s="127"/>
      <c r="GE413" s="127"/>
      <c r="GF413" s="127"/>
      <c r="GG413" s="127"/>
      <c r="GH413" s="127"/>
      <c r="GI413" s="127"/>
      <c r="GJ413" s="127"/>
      <c r="GK413" s="127"/>
      <c r="GL413" s="127"/>
      <c r="GM413" s="127"/>
      <c r="GN413" s="127"/>
      <c r="GO413" s="127"/>
      <c r="GP413" s="127"/>
      <c r="GQ413" s="127"/>
      <c r="GR413" s="127"/>
      <c r="GS413" s="127"/>
      <c r="GT413" s="127"/>
      <c r="GU413" s="127"/>
      <c r="GV413" s="127"/>
      <c r="GW413" s="127"/>
      <c r="GX413" s="127"/>
      <c r="GY413" s="127"/>
      <c r="GZ413" s="127"/>
      <c r="HA413" s="127"/>
      <c r="HB413" s="127"/>
      <c r="HC413" s="127"/>
      <c r="HD413" s="127"/>
      <c r="HE413" s="127"/>
      <c r="HF413" s="127"/>
      <c r="HG413" s="127"/>
      <c r="HH413" s="127"/>
      <c r="HI413" s="127"/>
      <c r="HJ413" s="127"/>
      <c r="HK413" s="127"/>
      <c r="HL413" s="127"/>
      <c r="HM413" s="127"/>
      <c r="HN413" s="127"/>
      <c r="HO413" s="127"/>
      <c r="HP413" s="127"/>
      <c r="HQ413" s="127"/>
      <c r="HR413" s="127"/>
      <c r="HS413" s="127"/>
      <c r="HT413" s="127"/>
      <c r="HU413" s="127"/>
      <c r="HV413" s="127"/>
      <c r="HW413" s="127"/>
      <c r="HX413" s="127"/>
      <c r="HY413" s="127"/>
      <c r="HZ413" s="127"/>
      <c r="IA413" s="127"/>
      <c r="IB413" s="127"/>
      <c r="IC413" s="127"/>
      <c r="ID413" s="127"/>
      <c r="IE413" s="127"/>
      <c r="IF413" s="127"/>
      <c r="IG413" s="127"/>
      <c r="IH413" s="127"/>
      <c r="II413" s="127"/>
      <c r="IJ413" s="127"/>
      <c r="IK413" s="127"/>
      <c r="IL413" s="127"/>
      <c r="IM413" s="127"/>
      <c r="IN413" s="127"/>
      <c r="IO413" s="127"/>
      <c r="IP413" s="127"/>
      <c r="IQ413" s="127"/>
      <c r="IR413" s="127"/>
      <c r="IS413" s="127"/>
      <c r="IT413" s="127"/>
      <c r="IU413" s="127"/>
      <c r="IV413" s="127"/>
    </row>
    <row r="414" spans="18:256">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c r="CL414" s="127"/>
      <c r="CM414" s="127"/>
      <c r="CN414" s="127"/>
      <c r="CO414" s="127"/>
      <c r="CP414" s="127"/>
      <c r="CQ414" s="127"/>
      <c r="CR414" s="127"/>
      <c r="CS414" s="127"/>
      <c r="CT414" s="127"/>
      <c r="CU414" s="127"/>
      <c r="CV414" s="127"/>
      <c r="CW414" s="127"/>
      <c r="CX414" s="127"/>
      <c r="CY414" s="127"/>
      <c r="CZ414" s="127"/>
      <c r="DA414" s="127"/>
      <c r="DB414" s="127"/>
      <c r="DC414" s="127"/>
      <c r="DD414" s="127"/>
      <c r="DE414" s="127"/>
      <c r="DF414" s="127"/>
      <c r="DG414" s="127"/>
      <c r="DH414" s="127"/>
      <c r="DI414" s="127"/>
      <c r="DJ414" s="127"/>
      <c r="DK414" s="127"/>
      <c r="DL414" s="127"/>
      <c r="DM414" s="127"/>
      <c r="DN414" s="127"/>
      <c r="DO414" s="127"/>
      <c r="DP414" s="127"/>
      <c r="DQ414" s="127"/>
      <c r="DR414" s="127"/>
      <c r="DS414" s="127"/>
      <c r="DT414" s="127"/>
      <c r="DU414" s="127"/>
      <c r="DV414" s="127"/>
      <c r="DW414" s="127"/>
      <c r="DX414" s="127"/>
      <c r="DY414" s="127"/>
      <c r="DZ414" s="127"/>
      <c r="EA414" s="127"/>
      <c r="EB414" s="127"/>
      <c r="EC414" s="127"/>
      <c r="ED414" s="127"/>
      <c r="EE414" s="127"/>
      <c r="EF414" s="127"/>
      <c r="EG414" s="127"/>
      <c r="EH414" s="127"/>
      <c r="EI414" s="127"/>
      <c r="EJ414" s="127"/>
      <c r="EK414" s="127"/>
      <c r="EL414" s="127"/>
      <c r="EM414" s="127"/>
      <c r="EN414" s="127"/>
      <c r="EO414" s="127"/>
      <c r="EP414" s="127"/>
      <c r="EQ414" s="127"/>
      <c r="ER414" s="127"/>
      <c r="ES414" s="127"/>
      <c r="ET414" s="127"/>
      <c r="EU414" s="127"/>
      <c r="EV414" s="127"/>
      <c r="EW414" s="127"/>
      <c r="EX414" s="127"/>
      <c r="EY414" s="127"/>
      <c r="EZ414" s="127"/>
      <c r="FA414" s="127"/>
      <c r="FB414" s="127"/>
      <c r="FC414" s="127"/>
      <c r="FD414" s="127"/>
      <c r="FE414" s="127"/>
      <c r="FF414" s="127"/>
      <c r="FG414" s="127"/>
      <c r="FH414" s="127"/>
      <c r="FI414" s="127"/>
      <c r="FJ414" s="127"/>
      <c r="FK414" s="127"/>
      <c r="FL414" s="127"/>
      <c r="FM414" s="127"/>
      <c r="FN414" s="127"/>
      <c r="FO414" s="127"/>
      <c r="FP414" s="127"/>
      <c r="FQ414" s="127"/>
      <c r="FR414" s="127"/>
      <c r="FS414" s="127"/>
      <c r="FT414" s="127"/>
      <c r="FU414" s="127"/>
      <c r="FV414" s="127"/>
      <c r="FW414" s="127"/>
      <c r="FX414" s="127"/>
      <c r="FY414" s="127"/>
      <c r="FZ414" s="127"/>
      <c r="GA414" s="127"/>
      <c r="GB414" s="127"/>
      <c r="GC414" s="127"/>
      <c r="GD414" s="127"/>
      <c r="GE414" s="127"/>
      <c r="GF414" s="127"/>
      <c r="GG414" s="127"/>
      <c r="GH414" s="127"/>
      <c r="GI414" s="127"/>
      <c r="GJ414" s="127"/>
      <c r="GK414" s="127"/>
      <c r="GL414" s="127"/>
      <c r="GM414" s="127"/>
      <c r="GN414" s="127"/>
      <c r="GO414" s="127"/>
      <c r="GP414" s="127"/>
      <c r="GQ414" s="127"/>
      <c r="GR414" s="127"/>
      <c r="GS414" s="127"/>
      <c r="GT414" s="127"/>
      <c r="GU414" s="127"/>
      <c r="GV414" s="127"/>
      <c r="GW414" s="127"/>
      <c r="GX414" s="127"/>
      <c r="GY414" s="127"/>
      <c r="GZ414" s="127"/>
      <c r="HA414" s="127"/>
      <c r="HB414" s="127"/>
      <c r="HC414" s="127"/>
      <c r="HD414" s="127"/>
      <c r="HE414" s="127"/>
      <c r="HF414" s="127"/>
      <c r="HG414" s="127"/>
      <c r="HH414" s="127"/>
      <c r="HI414" s="127"/>
      <c r="HJ414" s="127"/>
      <c r="HK414" s="127"/>
      <c r="HL414" s="127"/>
      <c r="HM414" s="127"/>
      <c r="HN414" s="127"/>
      <c r="HO414" s="127"/>
      <c r="HP414" s="127"/>
      <c r="HQ414" s="127"/>
      <c r="HR414" s="127"/>
      <c r="HS414" s="127"/>
      <c r="HT414" s="127"/>
      <c r="HU414" s="127"/>
      <c r="HV414" s="127"/>
      <c r="HW414" s="127"/>
      <c r="HX414" s="127"/>
      <c r="HY414" s="127"/>
      <c r="HZ414" s="127"/>
      <c r="IA414" s="127"/>
      <c r="IB414" s="127"/>
      <c r="IC414" s="127"/>
      <c r="ID414" s="127"/>
      <c r="IE414" s="127"/>
      <c r="IF414" s="127"/>
      <c r="IG414" s="127"/>
      <c r="IH414" s="127"/>
      <c r="II414" s="127"/>
      <c r="IJ414" s="127"/>
      <c r="IK414" s="127"/>
      <c r="IL414" s="127"/>
      <c r="IM414" s="127"/>
      <c r="IN414" s="127"/>
      <c r="IO414" s="127"/>
      <c r="IP414" s="127"/>
      <c r="IQ414" s="127"/>
      <c r="IR414" s="127"/>
      <c r="IS414" s="127"/>
      <c r="IT414" s="127"/>
      <c r="IU414" s="127"/>
      <c r="IV414" s="127"/>
    </row>
    <row r="415" spans="18:256">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c r="CL415" s="127"/>
      <c r="CM415" s="127"/>
      <c r="CN415" s="127"/>
      <c r="CO415" s="127"/>
      <c r="CP415" s="127"/>
      <c r="CQ415" s="127"/>
      <c r="CR415" s="127"/>
      <c r="CS415" s="127"/>
      <c r="CT415" s="127"/>
      <c r="CU415" s="127"/>
      <c r="CV415" s="127"/>
      <c r="CW415" s="127"/>
      <c r="CX415" s="127"/>
      <c r="CY415" s="127"/>
      <c r="CZ415" s="127"/>
      <c r="DA415" s="127"/>
      <c r="DB415" s="127"/>
      <c r="DC415" s="127"/>
      <c r="DD415" s="127"/>
      <c r="DE415" s="127"/>
      <c r="DF415" s="127"/>
      <c r="DG415" s="127"/>
      <c r="DH415" s="127"/>
      <c r="DI415" s="127"/>
      <c r="DJ415" s="127"/>
      <c r="DK415" s="127"/>
      <c r="DL415" s="127"/>
      <c r="DM415" s="127"/>
      <c r="DN415" s="127"/>
      <c r="DO415" s="127"/>
      <c r="DP415" s="127"/>
      <c r="DQ415" s="127"/>
      <c r="DR415" s="127"/>
      <c r="DS415" s="127"/>
      <c r="DT415" s="127"/>
      <c r="DU415" s="127"/>
      <c r="DV415" s="127"/>
      <c r="DW415" s="127"/>
      <c r="DX415" s="127"/>
      <c r="DY415" s="127"/>
      <c r="DZ415" s="127"/>
      <c r="EA415" s="127"/>
      <c r="EB415" s="127"/>
      <c r="EC415" s="127"/>
      <c r="ED415" s="127"/>
      <c r="EE415" s="127"/>
      <c r="EF415" s="127"/>
      <c r="EG415" s="127"/>
      <c r="EH415" s="127"/>
      <c r="EI415" s="127"/>
      <c r="EJ415" s="127"/>
      <c r="EK415" s="127"/>
      <c r="EL415" s="127"/>
      <c r="EM415" s="127"/>
      <c r="EN415" s="127"/>
      <c r="EO415" s="127"/>
      <c r="EP415" s="127"/>
      <c r="EQ415" s="127"/>
      <c r="ER415" s="127"/>
      <c r="ES415" s="127"/>
      <c r="ET415" s="127"/>
      <c r="EU415" s="127"/>
      <c r="EV415" s="127"/>
      <c r="EW415" s="127"/>
      <c r="EX415" s="127"/>
      <c r="EY415" s="127"/>
      <c r="EZ415" s="127"/>
      <c r="FA415" s="127"/>
      <c r="FB415" s="127"/>
      <c r="FC415" s="127"/>
      <c r="FD415" s="127"/>
      <c r="FE415" s="127"/>
      <c r="FF415" s="127"/>
      <c r="FG415" s="127"/>
      <c r="FH415" s="127"/>
      <c r="FI415" s="127"/>
      <c r="FJ415" s="127"/>
      <c r="FK415" s="127"/>
      <c r="FL415" s="127"/>
      <c r="FM415" s="127"/>
      <c r="FN415" s="127"/>
      <c r="FO415" s="127"/>
      <c r="FP415" s="127"/>
      <c r="FQ415" s="127"/>
      <c r="FR415" s="127"/>
      <c r="FS415" s="127"/>
      <c r="FT415" s="127"/>
      <c r="FU415" s="127"/>
      <c r="FV415" s="127"/>
      <c r="FW415" s="127"/>
      <c r="FX415" s="127"/>
      <c r="FY415" s="127"/>
      <c r="FZ415" s="127"/>
      <c r="GA415" s="127"/>
      <c r="GB415" s="127"/>
      <c r="GC415" s="127"/>
      <c r="GD415" s="127"/>
      <c r="GE415" s="127"/>
      <c r="GF415" s="127"/>
      <c r="GG415" s="127"/>
      <c r="GH415" s="127"/>
      <c r="GI415" s="127"/>
      <c r="GJ415" s="127"/>
      <c r="GK415" s="127"/>
      <c r="GL415" s="127"/>
      <c r="GM415" s="127"/>
      <c r="GN415" s="127"/>
      <c r="GO415" s="127"/>
      <c r="GP415" s="127"/>
      <c r="GQ415" s="127"/>
      <c r="GR415" s="127"/>
      <c r="GS415" s="127"/>
      <c r="GT415" s="127"/>
      <c r="GU415" s="127"/>
      <c r="GV415" s="127"/>
      <c r="GW415" s="127"/>
      <c r="GX415" s="127"/>
      <c r="GY415" s="127"/>
      <c r="GZ415" s="127"/>
      <c r="HA415" s="127"/>
      <c r="HB415" s="127"/>
      <c r="HC415" s="127"/>
      <c r="HD415" s="127"/>
      <c r="HE415" s="127"/>
      <c r="HF415" s="127"/>
      <c r="HG415" s="127"/>
      <c r="HH415" s="127"/>
      <c r="HI415" s="127"/>
      <c r="HJ415" s="127"/>
      <c r="HK415" s="127"/>
      <c r="HL415" s="127"/>
      <c r="HM415" s="127"/>
      <c r="HN415" s="127"/>
      <c r="HO415" s="127"/>
      <c r="HP415" s="127"/>
      <c r="HQ415" s="127"/>
      <c r="HR415" s="127"/>
      <c r="HS415" s="127"/>
      <c r="HT415" s="127"/>
      <c r="HU415" s="127"/>
      <c r="HV415" s="127"/>
      <c r="HW415" s="127"/>
      <c r="HX415" s="127"/>
      <c r="HY415" s="127"/>
      <c r="HZ415" s="127"/>
      <c r="IA415" s="127"/>
      <c r="IB415" s="127"/>
      <c r="IC415" s="127"/>
      <c r="ID415" s="127"/>
      <c r="IE415" s="127"/>
      <c r="IF415" s="127"/>
      <c r="IG415" s="127"/>
      <c r="IH415" s="127"/>
      <c r="II415" s="127"/>
      <c r="IJ415" s="127"/>
      <c r="IK415" s="127"/>
      <c r="IL415" s="127"/>
      <c r="IM415" s="127"/>
      <c r="IN415" s="127"/>
      <c r="IO415" s="127"/>
      <c r="IP415" s="127"/>
      <c r="IQ415" s="127"/>
      <c r="IR415" s="127"/>
      <c r="IS415" s="127"/>
      <c r="IT415" s="127"/>
      <c r="IU415" s="127"/>
      <c r="IV415" s="127"/>
    </row>
    <row r="416" spans="18:256">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c r="CL416" s="127"/>
      <c r="CM416" s="127"/>
      <c r="CN416" s="127"/>
      <c r="CO416" s="127"/>
      <c r="CP416" s="127"/>
      <c r="CQ416" s="127"/>
      <c r="CR416" s="127"/>
      <c r="CS416" s="127"/>
      <c r="CT416" s="127"/>
      <c r="CU416" s="127"/>
      <c r="CV416" s="127"/>
      <c r="CW416" s="127"/>
      <c r="CX416" s="127"/>
      <c r="CY416" s="127"/>
      <c r="CZ416" s="127"/>
      <c r="DA416" s="127"/>
      <c r="DB416" s="127"/>
      <c r="DC416" s="127"/>
      <c r="DD416" s="127"/>
      <c r="DE416" s="127"/>
      <c r="DF416" s="127"/>
      <c r="DG416" s="127"/>
      <c r="DH416" s="127"/>
      <c r="DI416" s="127"/>
      <c r="DJ416" s="127"/>
      <c r="DK416" s="127"/>
      <c r="DL416" s="127"/>
      <c r="DM416" s="127"/>
      <c r="DN416" s="127"/>
      <c r="DO416" s="127"/>
      <c r="DP416" s="127"/>
      <c r="DQ416" s="127"/>
      <c r="DR416" s="127"/>
      <c r="DS416" s="127"/>
      <c r="DT416" s="127"/>
      <c r="DU416" s="127"/>
      <c r="DV416" s="127"/>
      <c r="DW416" s="127"/>
      <c r="DX416" s="127"/>
      <c r="DY416" s="127"/>
      <c r="DZ416" s="127"/>
      <c r="EA416" s="127"/>
      <c r="EB416" s="127"/>
      <c r="EC416" s="127"/>
      <c r="ED416" s="127"/>
      <c r="EE416" s="127"/>
      <c r="EF416" s="127"/>
      <c r="EG416" s="127"/>
      <c r="EH416" s="127"/>
      <c r="EI416" s="127"/>
      <c r="EJ416" s="127"/>
      <c r="EK416" s="127"/>
      <c r="EL416" s="127"/>
      <c r="EM416" s="127"/>
      <c r="EN416" s="127"/>
      <c r="EO416" s="127"/>
      <c r="EP416" s="127"/>
      <c r="EQ416" s="127"/>
      <c r="ER416" s="127"/>
      <c r="ES416" s="127"/>
      <c r="ET416" s="127"/>
      <c r="EU416" s="127"/>
      <c r="EV416" s="127"/>
      <c r="EW416" s="127"/>
      <c r="EX416" s="127"/>
      <c r="EY416" s="127"/>
      <c r="EZ416" s="127"/>
      <c r="FA416" s="127"/>
      <c r="FB416" s="127"/>
      <c r="FC416" s="127"/>
      <c r="FD416" s="127"/>
      <c r="FE416" s="127"/>
      <c r="FF416" s="127"/>
      <c r="FG416" s="127"/>
      <c r="FH416" s="127"/>
      <c r="FI416" s="127"/>
      <c r="FJ416" s="127"/>
      <c r="FK416" s="127"/>
      <c r="FL416" s="127"/>
      <c r="FM416" s="127"/>
      <c r="FN416" s="127"/>
      <c r="FO416" s="127"/>
      <c r="FP416" s="127"/>
      <c r="FQ416" s="127"/>
      <c r="FR416" s="127"/>
      <c r="FS416" s="127"/>
      <c r="FT416" s="127"/>
      <c r="FU416" s="127"/>
      <c r="FV416" s="127"/>
      <c r="FW416" s="127"/>
      <c r="FX416" s="127"/>
      <c r="FY416" s="127"/>
      <c r="FZ416" s="127"/>
      <c r="GA416" s="127"/>
      <c r="GB416" s="127"/>
      <c r="GC416" s="127"/>
      <c r="GD416" s="127"/>
      <c r="GE416" s="127"/>
      <c r="GF416" s="127"/>
      <c r="GG416" s="127"/>
      <c r="GH416" s="127"/>
      <c r="GI416" s="127"/>
      <c r="GJ416" s="127"/>
      <c r="GK416" s="127"/>
      <c r="GL416" s="127"/>
      <c r="GM416" s="127"/>
      <c r="GN416" s="127"/>
      <c r="GO416" s="127"/>
      <c r="GP416" s="127"/>
      <c r="GQ416" s="127"/>
      <c r="GR416" s="127"/>
      <c r="GS416" s="127"/>
      <c r="GT416" s="127"/>
      <c r="GU416" s="127"/>
      <c r="GV416" s="127"/>
      <c r="GW416" s="127"/>
      <c r="GX416" s="127"/>
      <c r="GY416" s="127"/>
      <c r="GZ416" s="127"/>
      <c r="HA416" s="127"/>
      <c r="HB416" s="127"/>
      <c r="HC416" s="127"/>
      <c r="HD416" s="127"/>
      <c r="HE416" s="127"/>
      <c r="HF416" s="127"/>
      <c r="HG416" s="127"/>
      <c r="HH416" s="127"/>
      <c r="HI416" s="127"/>
      <c r="HJ416" s="127"/>
      <c r="HK416" s="127"/>
      <c r="HL416" s="127"/>
      <c r="HM416" s="127"/>
      <c r="HN416" s="127"/>
      <c r="HO416" s="127"/>
      <c r="HP416" s="127"/>
      <c r="HQ416" s="127"/>
      <c r="HR416" s="127"/>
      <c r="HS416" s="127"/>
      <c r="HT416" s="127"/>
      <c r="HU416" s="127"/>
      <c r="HV416" s="127"/>
      <c r="HW416" s="127"/>
      <c r="HX416" s="127"/>
      <c r="HY416" s="127"/>
      <c r="HZ416" s="127"/>
      <c r="IA416" s="127"/>
      <c r="IB416" s="127"/>
      <c r="IC416" s="127"/>
      <c r="ID416" s="127"/>
      <c r="IE416" s="127"/>
      <c r="IF416" s="127"/>
      <c r="IG416" s="127"/>
      <c r="IH416" s="127"/>
      <c r="II416" s="127"/>
      <c r="IJ416" s="127"/>
      <c r="IK416" s="127"/>
      <c r="IL416" s="127"/>
      <c r="IM416" s="127"/>
      <c r="IN416" s="127"/>
      <c r="IO416" s="127"/>
      <c r="IP416" s="127"/>
      <c r="IQ416" s="127"/>
      <c r="IR416" s="127"/>
      <c r="IS416" s="127"/>
      <c r="IT416" s="127"/>
      <c r="IU416" s="127"/>
      <c r="IV416" s="127"/>
    </row>
    <row r="417" spans="1:256">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c r="CL417" s="127"/>
      <c r="CM417" s="127"/>
      <c r="CN417" s="127"/>
      <c r="CO417" s="127"/>
      <c r="CP417" s="127"/>
      <c r="CQ417" s="127"/>
      <c r="CR417" s="127"/>
      <c r="CS417" s="127"/>
      <c r="CT417" s="127"/>
      <c r="CU417" s="127"/>
      <c r="CV417" s="127"/>
      <c r="CW417" s="127"/>
      <c r="CX417" s="127"/>
      <c r="CY417" s="127"/>
      <c r="CZ417" s="127"/>
      <c r="DA417" s="127"/>
      <c r="DB417" s="127"/>
      <c r="DC417" s="127"/>
      <c r="DD417" s="127"/>
      <c r="DE417" s="127"/>
      <c r="DF417" s="127"/>
      <c r="DG417" s="127"/>
      <c r="DH417" s="127"/>
      <c r="DI417" s="127"/>
      <c r="DJ417" s="127"/>
      <c r="DK417" s="127"/>
      <c r="DL417" s="127"/>
      <c r="DM417" s="127"/>
      <c r="DN417" s="127"/>
      <c r="DO417" s="127"/>
      <c r="DP417" s="127"/>
      <c r="DQ417" s="127"/>
      <c r="DR417" s="127"/>
      <c r="DS417" s="127"/>
      <c r="DT417" s="127"/>
      <c r="DU417" s="127"/>
      <c r="DV417" s="127"/>
      <c r="DW417" s="127"/>
      <c r="DX417" s="127"/>
      <c r="DY417" s="127"/>
      <c r="DZ417" s="127"/>
      <c r="EA417" s="127"/>
      <c r="EB417" s="127"/>
      <c r="EC417" s="127"/>
      <c r="ED417" s="127"/>
      <c r="EE417" s="127"/>
      <c r="EF417" s="127"/>
      <c r="EG417" s="127"/>
      <c r="EH417" s="127"/>
      <c r="EI417" s="127"/>
      <c r="EJ417" s="127"/>
      <c r="EK417" s="127"/>
      <c r="EL417" s="127"/>
      <c r="EM417" s="127"/>
      <c r="EN417" s="127"/>
      <c r="EO417" s="127"/>
      <c r="EP417" s="127"/>
      <c r="EQ417" s="127"/>
      <c r="ER417" s="127"/>
      <c r="ES417" s="127"/>
      <c r="ET417" s="127"/>
      <c r="EU417" s="127"/>
      <c r="EV417" s="127"/>
      <c r="EW417" s="127"/>
      <c r="EX417" s="127"/>
      <c r="EY417" s="127"/>
      <c r="EZ417" s="127"/>
      <c r="FA417" s="127"/>
      <c r="FB417" s="127"/>
      <c r="FC417" s="127"/>
      <c r="FD417" s="127"/>
      <c r="FE417" s="127"/>
      <c r="FF417" s="127"/>
      <c r="FG417" s="127"/>
      <c r="FH417" s="127"/>
      <c r="FI417" s="127"/>
      <c r="FJ417" s="127"/>
      <c r="FK417" s="127"/>
      <c r="FL417" s="127"/>
      <c r="FM417" s="127"/>
      <c r="FN417" s="127"/>
      <c r="FO417" s="127"/>
      <c r="FP417" s="127"/>
      <c r="FQ417" s="127"/>
      <c r="FR417" s="127"/>
      <c r="FS417" s="127"/>
      <c r="FT417" s="127"/>
      <c r="FU417" s="127"/>
      <c r="FV417" s="127"/>
      <c r="FW417" s="127"/>
      <c r="FX417" s="127"/>
      <c r="FY417" s="127"/>
      <c r="FZ417" s="127"/>
      <c r="GA417" s="127"/>
      <c r="GB417" s="127"/>
      <c r="GC417" s="127"/>
      <c r="GD417" s="127"/>
      <c r="GE417" s="127"/>
      <c r="GF417" s="127"/>
      <c r="GG417" s="127"/>
      <c r="GH417" s="127"/>
      <c r="GI417" s="127"/>
      <c r="GJ417" s="127"/>
      <c r="GK417" s="127"/>
      <c r="GL417" s="127"/>
      <c r="GM417" s="127"/>
      <c r="GN417" s="127"/>
      <c r="GO417" s="127"/>
      <c r="GP417" s="127"/>
      <c r="GQ417" s="127"/>
      <c r="GR417" s="127"/>
      <c r="GS417" s="127"/>
      <c r="GT417" s="127"/>
      <c r="GU417" s="127"/>
      <c r="GV417" s="127"/>
      <c r="GW417" s="127"/>
      <c r="GX417" s="127"/>
      <c r="GY417" s="127"/>
      <c r="GZ417" s="127"/>
      <c r="HA417" s="127"/>
      <c r="HB417" s="127"/>
      <c r="HC417" s="127"/>
      <c r="HD417" s="127"/>
      <c r="HE417" s="127"/>
      <c r="HF417" s="127"/>
      <c r="HG417" s="127"/>
      <c r="HH417" s="127"/>
      <c r="HI417" s="127"/>
      <c r="HJ417" s="127"/>
      <c r="HK417" s="127"/>
      <c r="HL417" s="127"/>
      <c r="HM417" s="127"/>
      <c r="HN417" s="127"/>
      <c r="HO417" s="127"/>
      <c r="HP417" s="127"/>
      <c r="HQ417" s="127"/>
      <c r="HR417" s="127"/>
      <c r="HS417" s="127"/>
      <c r="HT417" s="127"/>
      <c r="HU417" s="127"/>
      <c r="HV417" s="127"/>
      <c r="HW417" s="127"/>
      <c r="HX417" s="127"/>
      <c r="HY417" s="127"/>
      <c r="HZ417" s="127"/>
      <c r="IA417" s="127"/>
      <c r="IB417" s="127"/>
      <c r="IC417" s="127"/>
      <c r="ID417" s="127"/>
      <c r="IE417" s="127"/>
      <c r="IF417" s="127"/>
      <c r="IG417" s="127"/>
      <c r="IH417" s="127"/>
      <c r="II417" s="127"/>
      <c r="IJ417" s="127"/>
      <c r="IK417" s="127"/>
      <c r="IL417" s="127"/>
      <c r="IM417" s="127"/>
      <c r="IN417" s="127"/>
      <c r="IO417" s="127"/>
      <c r="IP417" s="127"/>
      <c r="IQ417" s="127"/>
      <c r="IR417" s="127"/>
      <c r="IS417" s="127"/>
      <c r="IT417" s="127"/>
      <c r="IU417" s="127"/>
      <c r="IV417" s="127"/>
    </row>
    <row r="418" spans="1:256">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c r="CL418" s="127"/>
      <c r="CM418" s="127"/>
      <c r="CN418" s="127"/>
      <c r="CO418" s="127"/>
      <c r="CP418" s="127"/>
      <c r="CQ418" s="127"/>
      <c r="CR418" s="127"/>
      <c r="CS418" s="127"/>
      <c r="CT418" s="127"/>
      <c r="CU418" s="127"/>
      <c r="CV418" s="127"/>
      <c r="CW418" s="127"/>
      <c r="CX418" s="127"/>
      <c r="CY418" s="127"/>
      <c r="CZ418" s="127"/>
      <c r="DA418" s="127"/>
      <c r="DB418" s="127"/>
      <c r="DC418" s="127"/>
      <c r="DD418" s="127"/>
      <c r="DE418" s="127"/>
      <c r="DF418" s="127"/>
      <c r="DG418" s="127"/>
      <c r="DH418" s="127"/>
      <c r="DI418" s="127"/>
      <c r="DJ418" s="127"/>
      <c r="DK418" s="127"/>
      <c r="DL418" s="127"/>
      <c r="DM418" s="127"/>
      <c r="DN418" s="127"/>
      <c r="DO418" s="127"/>
      <c r="DP418" s="127"/>
      <c r="DQ418" s="127"/>
      <c r="DR418" s="127"/>
      <c r="DS418" s="127"/>
      <c r="DT418" s="127"/>
      <c r="DU418" s="127"/>
      <c r="DV418" s="127"/>
      <c r="DW418" s="127"/>
      <c r="DX418" s="127"/>
      <c r="DY418" s="127"/>
      <c r="DZ418" s="127"/>
      <c r="EA418" s="127"/>
      <c r="EB418" s="127"/>
      <c r="EC418" s="127"/>
      <c r="ED418" s="127"/>
      <c r="EE418" s="127"/>
      <c r="EF418" s="127"/>
      <c r="EG418" s="127"/>
      <c r="EH418" s="127"/>
      <c r="EI418" s="127"/>
      <c r="EJ418" s="127"/>
      <c r="EK418" s="127"/>
      <c r="EL418" s="127"/>
      <c r="EM418" s="127"/>
      <c r="EN418" s="127"/>
      <c r="EO418" s="127"/>
      <c r="EP418" s="127"/>
      <c r="EQ418" s="127"/>
      <c r="ER418" s="127"/>
      <c r="ES418" s="127"/>
      <c r="ET418" s="127"/>
      <c r="EU418" s="127"/>
      <c r="EV418" s="127"/>
      <c r="EW418" s="127"/>
      <c r="EX418" s="127"/>
      <c r="EY418" s="127"/>
      <c r="EZ418" s="127"/>
      <c r="FA418" s="127"/>
      <c r="FB418" s="127"/>
      <c r="FC418" s="127"/>
      <c r="FD418" s="127"/>
      <c r="FE418" s="127"/>
      <c r="FF418" s="127"/>
      <c r="FG418" s="127"/>
      <c r="FH418" s="127"/>
      <c r="FI418" s="127"/>
      <c r="FJ418" s="127"/>
      <c r="FK418" s="127"/>
      <c r="FL418" s="127"/>
      <c r="FM418" s="127"/>
      <c r="FN418" s="127"/>
      <c r="FO418" s="127"/>
      <c r="FP418" s="127"/>
      <c r="FQ418" s="127"/>
      <c r="FR418" s="127"/>
      <c r="FS418" s="127"/>
      <c r="FT418" s="127"/>
      <c r="FU418" s="127"/>
      <c r="FV418" s="127"/>
      <c r="FW418" s="127"/>
      <c r="FX418" s="127"/>
      <c r="FY418" s="127"/>
      <c r="FZ418" s="127"/>
      <c r="GA418" s="127"/>
      <c r="GB418" s="127"/>
      <c r="GC418" s="127"/>
      <c r="GD418" s="127"/>
      <c r="GE418" s="127"/>
      <c r="GF418" s="127"/>
      <c r="GG418" s="127"/>
      <c r="GH418" s="127"/>
      <c r="GI418" s="127"/>
      <c r="GJ418" s="127"/>
      <c r="GK418" s="127"/>
      <c r="GL418" s="127"/>
      <c r="GM418" s="127"/>
      <c r="GN418" s="127"/>
      <c r="GO418" s="127"/>
      <c r="GP418" s="127"/>
      <c r="GQ418" s="127"/>
      <c r="GR418" s="127"/>
      <c r="GS418" s="127"/>
      <c r="GT418" s="127"/>
      <c r="GU418" s="127"/>
      <c r="GV418" s="127"/>
      <c r="GW418" s="127"/>
      <c r="GX418" s="127"/>
      <c r="GY418" s="127"/>
      <c r="GZ418" s="127"/>
      <c r="HA418" s="127"/>
      <c r="HB418" s="127"/>
      <c r="HC418" s="127"/>
      <c r="HD418" s="127"/>
      <c r="HE418" s="127"/>
      <c r="HF418" s="127"/>
      <c r="HG418" s="127"/>
      <c r="HH418" s="127"/>
      <c r="HI418" s="127"/>
      <c r="HJ418" s="127"/>
      <c r="HK418" s="127"/>
      <c r="HL418" s="127"/>
      <c r="HM418" s="127"/>
      <c r="HN418" s="127"/>
      <c r="HO418" s="127"/>
      <c r="HP418" s="127"/>
      <c r="HQ418" s="127"/>
      <c r="HR418" s="127"/>
      <c r="HS418" s="127"/>
      <c r="HT418" s="127"/>
      <c r="HU418" s="127"/>
      <c r="HV418" s="127"/>
      <c r="HW418" s="127"/>
      <c r="HX418" s="127"/>
      <c r="HY418" s="127"/>
      <c r="HZ418" s="127"/>
      <c r="IA418" s="127"/>
      <c r="IB418" s="127"/>
      <c r="IC418" s="127"/>
      <c r="ID418" s="127"/>
      <c r="IE418" s="127"/>
      <c r="IF418" s="127"/>
      <c r="IG418" s="127"/>
      <c r="IH418" s="127"/>
      <c r="II418" s="127"/>
      <c r="IJ418" s="127"/>
      <c r="IK418" s="127"/>
      <c r="IL418" s="127"/>
      <c r="IM418" s="127"/>
      <c r="IN418" s="127"/>
      <c r="IO418" s="127"/>
      <c r="IP418" s="127"/>
      <c r="IQ418" s="127"/>
      <c r="IR418" s="127"/>
      <c r="IS418" s="127"/>
      <c r="IT418" s="127"/>
      <c r="IU418" s="127"/>
      <c r="IV418" s="127"/>
    </row>
    <row r="419" spans="1:256">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c r="CL419" s="127"/>
      <c r="CM419" s="127"/>
      <c r="CN419" s="127"/>
      <c r="CO419" s="127"/>
      <c r="CP419" s="127"/>
      <c r="CQ419" s="127"/>
      <c r="CR419" s="127"/>
      <c r="CS419" s="127"/>
      <c r="CT419" s="127"/>
      <c r="CU419" s="127"/>
      <c r="CV419" s="127"/>
      <c r="CW419" s="127"/>
      <c r="CX419" s="127"/>
      <c r="CY419" s="127"/>
      <c r="CZ419" s="127"/>
      <c r="DA419" s="127"/>
      <c r="DB419" s="127"/>
      <c r="DC419" s="127"/>
      <c r="DD419" s="127"/>
      <c r="DE419" s="127"/>
      <c r="DF419" s="127"/>
      <c r="DG419" s="127"/>
      <c r="DH419" s="127"/>
      <c r="DI419" s="127"/>
      <c r="DJ419" s="127"/>
      <c r="DK419" s="127"/>
      <c r="DL419" s="127"/>
      <c r="DM419" s="127"/>
      <c r="DN419" s="127"/>
      <c r="DO419" s="127"/>
      <c r="DP419" s="127"/>
      <c r="DQ419" s="127"/>
      <c r="DR419" s="127"/>
      <c r="DS419" s="127"/>
      <c r="DT419" s="127"/>
      <c r="DU419" s="127"/>
      <c r="DV419" s="127"/>
      <c r="DW419" s="127"/>
      <c r="DX419" s="127"/>
      <c r="DY419" s="127"/>
      <c r="DZ419" s="127"/>
      <c r="EA419" s="127"/>
      <c r="EB419" s="127"/>
      <c r="EC419" s="127"/>
      <c r="ED419" s="127"/>
      <c r="EE419" s="127"/>
      <c r="EF419" s="127"/>
      <c r="EG419" s="127"/>
      <c r="EH419" s="127"/>
      <c r="EI419" s="127"/>
      <c r="EJ419" s="127"/>
      <c r="EK419" s="127"/>
      <c r="EL419" s="127"/>
      <c r="EM419" s="127"/>
      <c r="EN419" s="127"/>
      <c r="EO419" s="127"/>
      <c r="EP419" s="127"/>
      <c r="EQ419" s="127"/>
      <c r="ER419" s="127"/>
      <c r="ES419" s="127"/>
      <c r="ET419" s="127"/>
      <c r="EU419" s="127"/>
      <c r="EV419" s="127"/>
      <c r="EW419" s="127"/>
      <c r="EX419" s="127"/>
      <c r="EY419" s="127"/>
      <c r="EZ419" s="127"/>
      <c r="FA419" s="127"/>
      <c r="FB419" s="127"/>
      <c r="FC419" s="127"/>
      <c r="FD419" s="127"/>
      <c r="FE419" s="127"/>
      <c r="FF419" s="127"/>
      <c r="FG419" s="127"/>
      <c r="FH419" s="127"/>
      <c r="FI419" s="127"/>
      <c r="FJ419" s="127"/>
      <c r="FK419" s="127"/>
      <c r="FL419" s="127"/>
      <c r="FM419" s="127"/>
      <c r="FN419" s="127"/>
      <c r="FO419" s="127"/>
      <c r="FP419" s="127"/>
      <c r="FQ419" s="127"/>
      <c r="FR419" s="127"/>
      <c r="FS419" s="127"/>
      <c r="FT419" s="127"/>
      <c r="FU419" s="127"/>
      <c r="FV419" s="127"/>
      <c r="FW419" s="127"/>
      <c r="FX419" s="127"/>
      <c r="FY419" s="127"/>
      <c r="FZ419" s="127"/>
      <c r="GA419" s="127"/>
      <c r="GB419" s="127"/>
      <c r="GC419" s="127"/>
      <c r="GD419" s="127"/>
      <c r="GE419" s="127"/>
      <c r="GF419" s="127"/>
      <c r="GG419" s="127"/>
      <c r="GH419" s="127"/>
      <c r="GI419" s="127"/>
      <c r="GJ419" s="127"/>
      <c r="GK419" s="127"/>
      <c r="GL419" s="127"/>
      <c r="GM419" s="127"/>
      <c r="GN419" s="127"/>
      <c r="GO419" s="127"/>
      <c r="GP419" s="127"/>
      <c r="GQ419" s="127"/>
      <c r="GR419" s="127"/>
      <c r="GS419" s="127"/>
      <c r="GT419" s="127"/>
      <c r="GU419" s="127"/>
      <c r="GV419" s="127"/>
      <c r="GW419" s="127"/>
      <c r="GX419" s="127"/>
      <c r="GY419" s="127"/>
      <c r="GZ419" s="127"/>
      <c r="HA419" s="127"/>
      <c r="HB419" s="127"/>
      <c r="HC419" s="127"/>
      <c r="HD419" s="127"/>
      <c r="HE419" s="127"/>
      <c r="HF419" s="127"/>
      <c r="HG419" s="127"/>
      <c r="HH419" s="127"/>
      <c r="HI419" s="127"/>
      <c r="HJ419" s="127"/>
      <c r="HK419" s="127"/>
      <c r="HL419" s="127"/>
      <c r="HM419" s="127"/>
      <c r="HN419" s="127"/>
      <c r="HO419" s="127"/>
      <c r="HP419" s="127"/>
      <c r="HQ419" s="127"/>
      <c r="HR419" s="127"/>
      <c r="HS419" s="127"/>
      <c r="HT419" s="127"/>
      <c r="HU419" s="127"/>
      <c r="HV419" s="127"/>
      <c r="HW419" s="127"/>
      <c r="HX419" s="127"/>
      <c r="HY419" s="127"/>
      <c r="HZ419" s="127"/>
      <c r="IA419" s="127"/>
      <c r="IB419" s="127"/>
      <c r="IC419" s="127"/>
      <c r="ID419" s="127"/>
      <c r="IE419" s="127"/>
      <c r="IF419" s="127"/>
      <c r="IG419" s="127"/>
      <c r="IH419" s="127"/>
      <c r="II419" s="127"/>
      <c r="IJ419" s="127"/>
      <c r="IK419" s="127"/>
      <c r="IL419" s="127"/>
      <c r="IM419" s="127"/>
      <c r="IN419" s="127"/>
      <c r="IO419" s="127"/>
      <c r="IP419" s="127"/>
      <c r="IQ419" s="127"/>
      <c r="IR419" s="127"/>
      <c r="IS419" s="127"/>
      <c r="IT419" s="127"/>
      <c r="IU419" s="127"/>
      <c r="IV419" s="127"/>
    </row>
    <row r="420" spans="1:256">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c r="CL420" s="127"/>
      <c r="CM420" s="127"/>
      <c r="CN420" s="127"/>
      <c r="CO420" s="127"/>
      <c r="CP420" s="127"/>
      <c r="CQ420" s="127"/>
      <c r="CR420" s="127"/>
      <c r="CS420" s="127"/>
      <c r="CT420" s="127"/>
      <c r="CU420" s="127"/>
      <c r="CV420" s="127"/>
      <c r="CW420" s="127"/>
      <c r="CX420" s="127"/>
      <c r="CY420" s="127"/>
      <c r="CZ420" s="127"/>
      <c r="DA420" s="127"/>
      <c r="DB420" s="127"/>
      <c r="DC420" s="127"/>
      <c r="DD420" s="127"/>
      <c r="DE420" s="127"/>
      <c r="DF420" s="127"/>
      <c r="DG420" s="127"/>
      <c r="DH420" s="127"/>
      <c r="DI420" s="127"/>
      <c r="DJ420" s="127"/>
      <c r="DK420" s="127"/>
      <c r="DL420" s="127"/>
      <c r="DM420" s="127"/>
      <c r="DN420" s="127"/>
      <c r="DO420" s="127"/>
      <c r="DP420" s="127"/>
      <c r="DQ420" s="127"/>
      <c r="DR420" s="127"/>
      <c r="DS420" s="127"/>
      <c r="DT420" s="127"/>
      <c r="DU420" s="127"/>
      <c r="DV420" s="127"/>
      <c r="DW420" s="127"/>
      <c r="DX420" s="127"/>
      <c r="DY420" s="127"/>
      <c r="DZ420" s="127"/>
      <c r="EA420" s="127"/>
      <c r="EB420" s="127"/>
      <c r="EC420" s="127"/>
      <c r="ED420" s="127"/>
      <c r="EE420" s="127"/>
      <c r="EF420" s="127"/>
      <c r="EG420" s="127"/>
      <c r="EH420" s="127"/>
      <c r="EI420" s="127"/>
      <c r="EJ420" s="127"/>
      <c r="EK420" s="127"/>
      <c r="EL420" s="127"/>
      <c r="EM420" s="127"/>
      <c r="EN420" s="127"/>
      <c r="EO420" s="127"/>
      <c r="EP420" s="127"/>
      <c r="EQ420" s="127"/>
      <c r="ER420" s="127"/>
      <c r="ES420" s="127"/>
      <c r="ET420" s="127"/>
      <c r="EU420" s="127"/>
      <c r="EV420" s="127"/>
      <c r="EW420" s="127"/>
      <c r="EX420" s="127"/>
      <c r="EY420" s="127"/>
      <c r="EZ420" s="127"/>
      <c r="FA420" s="127"/>
      <c r="FB420" s="127"/>
      <c r="FC420" s="127"/>
      <c r="FD420" s="127"/>
      <c r="FE420" s="127"/>
      <c r="FF420" s="127"/>
      <c r="FG420" s="127"/>
      <c r="FH420" s="127"/>
      <c r="FI420" s="127"/>
      <c r="FJ420" s="127"/>
      <c r="FK420" s="127"/>
      <c r="FL420" s="127"/>
      <c r="FM420" s="127"/>
      <c r="FN420" s="127"/>
      <c r="FO420" s="127"/>
      <c r="FP420" s="127"/>
      <c r="FQ420" s="127"/>
      <c r="FR420" s="127"/>
      <c r="FS420" s="127"/>
      <c r="FT420" s="127"/>
      <c r="FU420" s="127"/>
      <c r="FV420" s="127"/>
      <c r="FW420" s="127"/>
      <c r="FX420" s="127"/>
      <c r="FY420" s="127"/>
      <c r="FZ420" s="127"/>
      <c r="GA420" s="127"/>
      <c r="GB420" s="127"/>
      <c r="GC420" s="127"/>
      <c r="GD420" s="127"/>
      <c r="GE420" s="127"/>
      <c r="GF420" s="127"/>
      <c r="GG420" s="127"/>
      <c r="GH420" s="127"/>
      <c r="GI420" s="127"/>
      <c r="GJ420" s="127"/>
      <c r="GK420" s="127"/>
      <c r="GL420" s="127"/>
      <c r="GM420" s="127"/>
      <c r="GN420" s="127"/>
      <c r="GO420" s="127"/>
      <c r="GP420" s="127"/>
      <c r="GQ420" s="127"/>
      <c r="GR420" s="127"/>
      <c r="GS420" s="127"/>
      <c r="GT420" s="127"/>
      <c r="GU420" s="127"/>
      <c r="GV420" s="127"/>
      <c r="GW420" s="127"/>
      <c r="GX420" s="127"/>
      <c r="GY420" s="127"/>
      <c r="GZ420" s="127"/>
      <c r="HA420" s="127"/>
      <c r="HB420" s="127"/>
      <c r="HC420" s="127"/>
      <c r="HD420" s="127"/>
      <c r="HE420" s="127"/>
      <c r="HF420" s="127"/>
      <c r="HG420" s="127"/>
      <c r="HH420" s="127"/>
      <c r="HI420" s="127"/>
      <c r="HJ420" s="127"/>
      <c r="HK420" s="127"/>
      <c r="HL420" s="127"/>
      <c r="HM420" s="127"/>
      <c r="HN420" s="127"/>
      <c r="HO420" s="127"/>
      <c r="HP420" s="127"/>
      <c r="HQ420" s="127"/>
      <c r="HR420" s="127"/>
      <c r="HS420" s="127"/>
      <c r="HT420" s="127"/>
      <c r="HU420" s="127"/>
      <c r="HV420" s="127"/>
      <c r="HW420" s="127"/>
      <c r="HX420" s="127"/>
      <c r="HY420" s="127"/>
      <c r="HZ420" s="127"/>
      <c r="IA420" s="127"/>
      <c r="IB420" s="127"/>
      <c r="IC420" s="127"/>
      <c r="ID420" s="127"/>
      <c r="IE420" s="127"/>
      <c r="IF420" s="127"/>
      <c r="IG420" s="127"/>
      <c r="IH420" s="127"/>
      <c r="II420" s="127"/>
      <c r="IJ420" s="127"/>
      <c r="IK420" s="127"/>
      <c r="IL420" s="127"/>
      <c r="IM420" s="127"/>
      <c r="IN420" s="127"/>
      <c r="IO420" s="127"/>
      <c r="IP420" s="127"/>
      <c r="IQ420" s="127"/>
      <c r="IR420" s="127"/>
      <c r="IS420" s="127"/>
      <c r="IT420" s="127"/>
      <c r="IU420" s="127"/>
      <c r="IV420" s="127"/>
    </row>
    <row r="421" spans="1:256" customFormat="1">
      <c r="A421" s="170"/>
      <c r="B421" s="154"/>
      <c r="C421" s="154"/>
      <c r="D421" s="154"/>
      <c r="E421" s="154"/>
      <c r="F421" s="154"/>
      <c r="G421" s="154"/>
      <c r="H421" s="154"/>
      <c r="I421" s="154"/>
      <c r="J421" s="158"/>
      <c r="K421" s="158"/>
      <c r="L421" s="154"/>
      <c r="M421" s="154"/>
      <c r="N421" s="154"/>
      <c r="O421" s="154"/>
      <c r="P421" s="154"/>
      <c r="Q421" s="154"/>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c r="CL421" s="127"/>
      <c r="CM421" s="127"/>
      <c r="CN421" s="127"/>
      <c r="CO421" s="127"/>
      <c r="CP421" s="127"/>
      <c r="CQ421" s="127"/>
      <c r="CR421" s="127"/>
      <c r="CS421" s="127"/>
      <c r="CT421" s="127"/>
      <c r="CU421" s="127"/>
      <c r="CV421" s="127"/>
      <c r="CW421" s="127"/>
      <c r="CX421" s="127"/>
      <c r="CY421" s="127"/>
      <c r="CZ421" s="127"/>
      <c r="DA421" s="127"/>
      <c r="DB421" s="127"/>
      <c r="DC421" s="127"/>
      <c r="DD421" s="127"/>
      <c r="DE421" s="127"/>
      <c r="DF421" s="127"/>
      <c r="DG421" s="127"/>
      <c r="DH421" s="127"/>
      <c r="DI421" s="127"/>
      <c r="DJ421" s="127"/>
      <c r="DK421" s="127"/>
      <c r="DL421" s="127"/>
      <c r="DM421" s="127"/>
      <c r="DN421" s="127"/>
      <c r="DO421" s="127"/>
      <c r="DP421" s="127"/>
      <c r="DQ421" s="127"/>
      <c r="DR421" s="127"/>
      <c r="DS421" s="127"/>
      <c r="DT421" s="127"/>
      <c r="DU421" s="127"/>
      <c r="DV421" s="127"/>
      <c r="DW421" s="127"/>
      <c r="DX421" s="127"/>
      <c r="DY421" s="127"/>
      <c r="DZ421" s="127"/>
      <c r="EA421" s="127"/>
      <c r="EB421" s="127"/>
      <c r="EC421" s="127"/>
      <c r="ED421" s="127"/>
      <c r="EE421" s="127"/>
      <c r="EF421" s="127"/>
      <c r="EG421" s="127"/>
      <c r="EH421" s="127"/>
      <c r="EI421" s="127"/>
      <c r="EJ421" s="127"/>
      <c r="EK421" s="127"/>
      <c r="EL421" s="127"/>
      <c r="EM421" s="127"/>
      <c r="EN421" s="127"/>
      <c r="EO421" s="127"/>
      <c r="EP421" s="127"/>
      <c r="EQ421" s="127"/>
      <c r="ER421" s="127"/>
      <c r="ES421" s="127"/>
      <c r="ET421" s="127"/>
      <c r="EU421" s="127"/>
      <c r="EV421" s="127"/>
      <c r="EW421" s="127"/>
      <c r="EX421" s="127"/>
      <c r="EY421" s="127"/>
      <c r="EZ421" s="127"/>
      <c r="FA421" s="127"/>
      <c r="FB421" s="127"/>
      <c r="FC421" s="127"/>
      <c r="FD421" s="127"/>
      <c r="FE421" s="127"/>
      <c r="FF421" s="127"/>
      <c r="FG421" s="127"/>
      <c r="FH421" s="127"/>
      <c r="FI421" s="127"/>
      <c r="FJ421" s="127"/>
      <c r="FK421" s="127"/>
      <c r="FL421" s="127"/>
      <c r="FM421" s="127"/>
      <c r="FN421" s="127"/>
      <c r="FO421" s="127"/>
      <c r="FP421" s="127"/>
      <c r="FQ421" s="127"/>
      <c r="FR421" s="127"/>
      <c r="FS421" s="127"/>
      <c r="FT421" s="127"/>
      <c r="FU421" s="127"/>
      <c r="FV421" s="127"/>
      <c r="FW421" s="127"/>
      <c r="FX421" s="127"/>
      <c r="FY421" s="127"/>
      <c r="FZ421" s="127"/>
      <c r="GA421" s="127"/>
      <c r="GB421" s="127"/>
      <c r="GC421" s="127"/>
      <c r="GD421" s="127"/>
      <c r="GE421" s="127"/>
      <c r="GF421" s="127"/>
      <c r="GG421" s="127"/>
      <c r="GH421" s="127"/>
      <c r="GI421" s="127"/>
      <c r="GJ421" s="127"/>
      <c r="GK421" s="127"/>
      <c r="GL421" s="127"/>
      <c r="GM421" s="127"/>
      <c r="GN421" s="127"/>
      <c r="GO421" s="127"/>
      <c r="GP421" s="127"/>
      <c r="GQ421" s="127"/>
      <c r="GR421" s="127"/>
      <c r="GS421" s="127"/>
      <c r="GT421" s="127"/>
      <c r="GU421" s="127"/>
      <c r="GV421" s="127"/>
      <c r="GW421" s="127"/>
      <c r="GX421" s="127"/>
      <c r="GY421" s="127"/>
      <c r="GZ421" s="127"/>
      <c r="HA421" s="127"/>
      <c r="HB421" s="127"/>
      <c r="HC421" s="127"/>
      <c r="HD421" s="127"/>
      <c r="HE421" s="127"/>
      <c r="HF421" s="127"/>
      <c r="HG421" s="127"/>
      <c r="HH421" s="127"/>
      <c r="HI421" s="127"/>
      <c r="HJ421" s="127"/>
      <c r="HK421" s="127"/>
      <c r="HL421" s="127"/>
      <c r="HM421" s="127"/>
      <c r="HN421" s="127"/>
      <c r="HO421" s="127"/>
      <c r="HP421" s="127"/>
      <c r="HQ421" s="127"/>
      <c r="HR421" s="127"/>
      <c r="HS421" s="127"/>
      <c r="HT421" s="127"/>
      <c r="HU421" s="127"/>
      <c r="HV421" s="127"/>
      <c r="HW421" s="127"/>
      <c r="HX421" s="127"/>
      <c r="HY421" s="127"/>
      <c r="HZ421" s="127"/>
      <c r="IA421" s="127"/>
      <c r="IB421" s="127"/>
      <c r="IC421" s="127"/>
      <c r="ID421" s="127"/>
      <c r="IE421" s="127"/>
      <c r="IF421" s="127"/>
      <c r="IG421" s="127"/>
      <c r="IH421" s="127"/>
      <c r="II421" s="127"/>
      <c r="IJ421" s="127"/>
      <c r="IK421" s="127"/>
      <c r="IL421" s="127"/>
      <c r="IM421" s="127"/>
      <c r="IN421" s="127"/>
      <c r="IO421" s="127"/>
      <c r="IP421" s="127"/>
      <c r="IQ421" s="127"/>
      <c r="IR421" s="127"/>
      <c r="IS421" s="127"/>
      <c r="IT421" s="127"/>
      <c r="IU421" s="127"/>
      <c r="IV421" s="127"/>
    </row>
    <row r="422" spans="1:256" s="1" customFormat="1" ht="18.75" customHeight="1">
      <c r="A422" s="170"/>
      <c r="B422" s="154"/>
      <c r="C422" s="154"/>
      <c r="D422" s="154"/>
      <c r="E422" s="154"/>
      <c r="F422" s="154"/>
      <c r="G422" s="154"/>
      <c r="H422" s="154"/>
      <c r="I422" s="154"/>
      <c r="J422" s="158"/>
      <c r="K422" s="158"/>
      <c r="L422" s="154"/>
      <c r="M422" s="154"/>
      <c r="N422" s="154"/>
      <c r="O422" s="154"/>
      <c r="P422" s="154"/>
      <c r="Q422" s="154"/>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c r="CL422" s="127"/>
      <c r="CM422" s="127"/>
      <c r="CN422" s="127"/>
      <c r="CO422" s="127"/>
      <c r="CP422" s="127"/>
      <c r="CQ422" s="127"/>
      <c r="CR422" s="127"/>
      <c r="CS422" s="127"/>
      <c r="CT422" s="127"/>
      <c r="CU422" s="127"/>
      <c r="CV422" s="127"/>
      <c r="CW422" s="127"/>
      <c r="CX422" s="127"/>
      <c r="CY422" s="127"/>
      <c r="CZ422" s="127"/>
      <c r="DA422" s="127"/>
      <c r="DB422" s="127"/>
      <c r="DC422" s="127"/>
      <c r="DD422" s="127"/>
      <c r="DE422" s="127"/>
      <c r="DF422" s="127"/>
      <c r="DG422" s="127"/>
      <c r="DH422" s="127"/>
      <c r="DI422" s="127"/>
      <c r="DJ422" s="127"/>
      <c r="DK422" s="127"/>
      <c r="DL422" s="127"/>
      <c r="DM422" s="127"/>
      <c r="DN422" s="127"/>
      <c r="DO422" s="127"/>
      <c r="DP422" s="127"/>
      <c r="DQ422" s="127"/>
      <c r="DR422" s="127"/>
      <c r="DS422" s="127"/>
      <c r="DT422" s="127"/>
      <c r="DU422" s="127"/>
      <c r="DV422" s="127"/>
      <c r="DW422" s="127"/>
      <c r="DX422" s="127"/>
      <c r="DY422" s="127"/>
      <c r="DZ422" s="127"/>
      <c r="EA422" s="127"/>
      <c r="EB422" s="127"/>
      <c r="EC422" s="127"/>
      <c r="ED422" s="127"/>
      <c r="EE422" s="127"/>
      <c r="EF422" s="127"/>
      <c r="EG422" s="127"/>
      <c r="EH422" s="127"/>
      <c r="EI422" s="127"/>
      <c r="EJ422" s="127"/>
      <c r="EK422" s="127"/>
      <c r="EL422" s="127"/>
      <c r="EM422" s="127"/>
      <c r="EN422" s="127"/>
      <c r="EO422" s="127"/>
      <c r="EP422" s="127"/>
      <c r="EQ422" s="127"/>
      <c r="ER422" s="127"/>
      <c r="ES422" s="127"/>
      <c r="ET422" s="127"/>
      <c r="EU422" s="127"/>
      <c r="EV422" s="127"/>
      <c r="EW422" s="127"/>
      <c r="EX422" s="127"/>
      <c r="EY422" s="127"/>
      <c r="EZ422" s="127"/>
      <c r="FA422" s="127"/>
      <c r="FB422" s="127"/>
      <c r="FC422" s="127"/>
      <c r="FD422" s="127"/>
      <c r="FE422" s="127"/>
      <c r="FF422" s="127"/>
      <c r="FG422" s="127"/>
      <c r="FH422" s="127"/>
      <c r="FI422" s="127"/>
      <c r="FJ422" s="127"/>
      <c r="FK422" s="127"/>
      <c r="FL422" s="127"/>
      <c r="FM422" s="127"/>
      <c r="FN422" s="127"/>
      <c r="FO422" s="127"/>
      <c r="FP422" s="127"/>
      <c r="FQ422" s="127"/>
      <c r="FR422" s="127"/>
      <c r="FS422" s="127"/>
      <c r="FT422" s="127"/>
      <c r="FU422" s="127"/>
      <c r="FV422" s="127"/>
      <c r="FW422" s="127"/>
      <c r="FX422" s="127"/>
      <c r="FY422" s="127"/>
      <c r="FZ422" s="127"/>
      <c r="GA422" s="127"/>
      <c r="GB422" s="127"/>
      <c r="GC422" s="127"/>
      <c r="GD422" s="127"/>
      <c r="GE422" s="127"/>
      <c r="GF422" s="127"/>
      <c r="GG422" s="127"/>
      <c r="GH422" s="127"/>
      <c r="GI422" s="127"/>
      <c r="GJ422" s="127"/>
      <c r="GK422" s="127"/>
      <c r="GL422" s="127"/>
      <c r="GM422" s="127"/>
      <c r="GN422" s="127"/>
      <c r="GO422" s="127"/>
      <c r="GP422" s="127"/>
      <c r="GQ422" s="127"/>
      <c r="GR422" s="127"/>
      <c r="GS422" s="127"/>
      <c r="GT422" s="127"/>
      <c r="GU422" s="127"/>
      <c r="GV422" s="127"/>
      <c r="GW422" s="127"/>
      <c r="GX422" s="127"/>
      <c r="GY422" s="127"/>
      <c r="GZ422" s="127"/>
      <c r="HA422" s="127"/>
      <c r="HB422" s="127"/>
      <c r="HC422" s="127"/>
      <c r="HD422" s="127"/>
      <c r="HE422" s="127"/>
      <c r="HF422" s="127"/>
      <c r="HG422" s="127"/>
      <c r="HH422" s="127"/>
      <c r="HI422" s="127"/>
      <c r="HJ422" s="127"/>
      <c r="HK422" s="127"/>
      <c r="HL422" s="127"/>
      <c r="HM422" s="127"/>
      <c r="HN422" s="127"/>
      <c r="HO422" s="127"/>
      <c r="HP422" s="127"/>
      <c r="HQ422" s="127"/>
      <c r="HR422" s="127"/>
      <c r="HS422" s="127"/>
      <c r="HT422" s="127"/>
      <c r="HU422" s="127"/>
      <c r="HV422" s="127"/>
      <c r="HW422" s="127"/>
      <c r="HX422" s="127"/>
      <c r="HY422" s="127"/>
      <c r="HZ422" s="127"/>
      <c r="IA422" s="127"/>
      <c r="IB422" s="127"/>
      <c r="IC422" s="127"/>
      <c r="ID422" s="127"/>
      <c r="IE422" s="127"/>
      <c r="IF422" s="127"/>
      <c r="IG422" s="127"/>
      <c r="IH422" s="127"/>
      <c r="II422" s="127"/>
      <c r="IJ422" s="127"/>
      <c r="IK422" s="127"/>
      <c r="IL422" s="127"/>
      <c r="IM422" s="127"/>
      <c r="IN422" s="127"/>
      <c r="IO422" s="127"/>
      <c r="IP422" s="127"/>
      <c r="IQ422" s="127"/>
      <c r="IR422" s="127"/>
      <c r="IS422" s="127"/>
      <c r="IT422" s="127"/>
      <c r="IU422" s="127"/>
      <c r="IV422" s="127"/>
    </row>
    <row r="423" spans="1:256" s="1" customFormat="1" ht="18.75" customHeight="1">
      <c r="A423" s="170"/>
      <c r="B423" s="154"/>
      <c r="C423" s="154"/>
      <c r="D423" s="154"/>
      <c r="E423" s="154"/>
      <c r="F423" s="154"/>
      <c r="G423" s="154"/>
      <c r="H423" s="154"/>
      <c r="I423" s="154"/>
      <c r="J423" s="158"/>
      <c r="K423" s="158"/>
      <c r="L423" s="154"/>
      <c r="M423" s="154"/>
      <c r="N423" s="154"/>
      <c r="O423" s="154"/>
      <c r="P423" s="154"/>
      <c r="Q423" s="154"/>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c r="CL423" s="127"/>
      <c r="CM423" s="127"/>
      <c r="CN423" s="127"/>
      <c r="CO423" s="127"/>
      <c r="CP423" s="127"/>
      <c r="CQ423" s="127"/>
      <c r="CR423" s="127"/>
      <c r="CS423" s="127"/>
      <c r="CT423" s="127"/>
      <c r="CU423" s="127"/>
      <c r="CV423" s="127"/>
      <c r="CW423" s="127"/>
      <c r="CX423" s="127"/>
      <c r="CY423" s="127"/>
      <c r="CZ423" s="127"/>
      <c r="DA423" s="127"/>
      <c r="DB423" s="127"/>
      <c r="DC423" s="127"/>
      <c r="DD423" s="127"/>
      <c r="DE423" s="127"/>
      <c r="DF423" s="127"/>
      <c r="DG423" s="127"/>
      <c r="DH423" s="127"/>
      <c r="DI423" s="127"/>
      <c r="DJ423" s="127"/>
      <c r="DK423" s="127"/>
      <c r="DL423" s="127"/>
      <c r="DM423" s="127"/>
      <c r="DN423" s="127"/>
      <c r="DO423" s="127"/>
      <c r="DP423" s="127"/>
      <c r="DQ423" s="127"/>
      <c r="DR423" s="127"/>
      <c r="DS423" s="127"/>
      <c r="DT423" s="127"/>
      <c r="DU423" s="127"/>
      <c r="DV423" s="127"/>
      <c r="DW423" s="127"/>
      <c r="DX423" s="127"/>
      <c r="DY423" s="127"/>
      <c r="DZ423" s="127"/>
      <c r="EA423" s="127"/>
      <c r="EB423" s="127"/>
      <c r="EC423" s="127"/>
      <c r="ED423" s="127"/>
      <c r="EE423" s="127"/>
      <c r="EF423" s="127"/>
      <c r="EG423" s="127"/>
      <c r="EH423" s="127"/>
      <c r="EI423" s="127"/>
      <c r="EJ423" s="127"/>
      <c r="EK423" s="127"/>
      <c r="EL423" s="127"/>
      <c r="EM423" s="127"/>
      <c r="EN423" s="127"/>
      <c r="EO423" s="127"/>
      <c r="EP423" s="127"/>
      <c r="EQ423" s="127"/>
      <c r="ER423" s="127"/>
      <c r="ES423" s="127"/>
      <c r="ET423" s="127"/>
      <c r="EU423" s="127"/>
      <c r="EV423" s="127"/>
      <c r="EW423" s="127"/>
      <c r="EX423" s="127"/>
      <c r="EY423" s="127"/>
      <c r="EZ423" s="127"/>
      <c r="FA423" s="127"/>
      <c r="FB423" s="127"/>
      <c r="FC423" s="127"/>
      <c r="FD423" s="127"/>
      <c r="FE423" s="127"/>
      <c r="FF423" s="127"/>
      <c r="FG423" s="127"/>
      <c r="FH423" s="127"/>
      <c r="FI423" s="127"/>
      <c r="FJ423" s="127"/>
      <c r="FK423" s="127"/>
      <c r="FL423" s="127"/>
      <c r="FM423" s="127"/>
      <c r="FN423" s="127"/>
      <c r="FO423" s="127"/>
      <c r="FP423" s="127"/>
      <c r="FQ423" s="127"/>
      <c r="FR423" s="127"/>
      <c r="FS423" s="127"/>
      <c r="FT423" s="127"/>
      <c r="FU423" s="127"/>
      <c r="FV423" s="127"/>
      <c r="FW423" s="127"/>
      <c r="FX423" s="127"/>
      <c r="FY423" s="127"/>
      <c r="FZ423" s="127"/>
      <c r="GA423" s="127"/>
      <c r="GB423" s="127"/>
      <c r="GC423" s="127"/>
      <c r="GD423" s="127"/>
      <c r="GE423" s="127"/>
      <c r="GF423" s="127"/>
      <c r="GG423" s="127"/>
      <c r="GH423" s="127"/>
      <c r="GI423" s="127"/>
      <c r="GJ423" s="127"/>
      <c r="GK423" s="127"/>
      <c r="GL423" s="127"/>
      <c r="GM423" s="127"/>
      <c r="GN423" s="127"/>
      <c r="GO423" s="127"/>
      <c r="GP423" s="127"/>
      <c r="GQ423" s="127"/>
      <c r="GR423" s="127"/>
      <c r="GS423" s="127"/>
      <c r="GT423" s="127"/>
      <c r="GU423" s="127"/>
      <c r="GV423" s="127"/>
      <c r="GW423" s="127"/>
      <c r="GX423" s="127"/>
      <c r="GY423" s="127"/>
      <c r="GZ423" s="127"/>
      <c r="HA423" s="127"/>
      <c r="HB423" s="127"/>
      <c r="HC423" s="127"/>
      <c r="HD423" s="127"/>
      <c r="HE423" s="127"/>
      <c r="HF423" s="127"/>
      <c r="HG423" s="127"/>
      <c r="HH423" s="127"/>
      <c r="HI423" s="127"/>
      <c r="HJ423" s="127"/>
      <c r="HK423" s="127"/>
      <c r="HL423" s="127"/>
      <c r="HM423" s="127"/>
      <c r="HN423" s="127"/>
      <c r="HO423" s="127"/>
      <c r="HP423" s="127"/>
      <c r="HQ423" s="127"/>
      <c r="HR423" s="127"/>
      <c r="HS423" s="127"/>
      <c r="HT423" s="127"/>
      <c r="HU423" s="127"/>
      <c r="HV423" s="127"/>
      <c r="HW423" s="127"/>
      <c r="HX423" s="127"/>
      <c r="HY423" s="127"/>
      <c r="HZ423" s="127"/>
      <c r="IA423" s="127"/>
      <c r="IB423" s="127"/>
      <c r="IC423" s="127"/>
      <c r="ID423" s="127"/>
      <c r="IE423" s="127"/>
      <c r="IF423" s="127"/>
      <c r="IG423" s="127"/>
      <c r="IH423" s="127"/>
      <c r="II423" s="127"/>
      <c r="IJ423" s="127"/>
      <c r="IK423" s="127"/>
      <c r="IL423" s="127"/>
      <c r="IM423" s="127"/>
      <c r="IN423" s="127"/>
      <c r="IO423" s="127"/>
      <c r="IP423" s="127"/>
      <c r="IQ423" s="127"/>
      <c r="IR423" s="127"/>
      <c r="IS423" s="127"/>
      <c r="IT423" s="127"/>
      <c r="IU423" s="127"/>
      <c r="IV423" s="127"/>
    </row>
    <row r="424" spans="1:256" s="1" customFormat="1" ht="18.75" customHeight="1">
      <c r="A424" s="170"/>
      <c r="B424" s="154"/>
      <c r="C424" s="154"/>
      <c r="D424" s="154"/>
      <c r="E424" s="154"/>
      <c r="F424" s="154"/>
      <c r="G424" s="154"/>
      <c r="H424" s="154"/>
      <c r="I424" s="154"/>
      <c r="J424" s="158"/>
      <c r="K424" s="158"/>
      <c r="L424" s="154"/>
      <c r="M424" s="154"/>
      <c r="N424" s="154"/>
      <c r="O424" s="154"/>
      <c r="P424" s="154"/>
      <c r="Q424" s="154"/>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c r="CL424" s="127"/>
      <c r="CM424" s="127"/>
      <c r="CN424" s="127"/>
      <c r="CO424" s="127"/>
      <c r="CP424" s="127"/>
      <c r="CQ424" s="127"/>
      <c r="CR424" s="127"/>
      <c r="CS424" s="127"/>
      <c r="CT424" s="127"/>
      <c r="CU424" s="127"/>
      <c r="CV424" s="127"/>
      <c r="CW424" s="127"/>
      <c r="CX424" s="127"/>
      <c r="CY424" s="127"/>
      <c r="CZ424" s="127"/>
      <c r="DA424" s="127"/>
      <c r="DB424" s="127"/>
      <c r="DC424" s="127"/>
      <c r="DD424" s="127"/>
      <c r="DE424" s="127"/>
      <c r="DF424" s="127"/>
      <c r="DG424" s="127"/>
      <c r="DH424" s="127"/>
      <c r="DI424" s="127"/>
      <c r="DJ424" s="127"/>
      <c r="DK424" s="127"/>
      <c r="DL424" s="127"/>
      <c r="DM424" s="127"/>
      <c r="DN424" s="127"/>
      <c r="DO424" s="127"/>
      <c r="DP424" s="127"/>
      <c r="DQ424" s="127"/>
      <c r="DR424" s="127"/>
      <c r="DS424" s="127"/>
      <c r="DT424" s="127"/>
      <c r="DU424" s="127"/>
      <c r="DV424" s="127"/>
      <c r="DW424" s="127"/>
      <c r="DX424" s="127"/>
      <c r="DY424" s="127"/>
      <c r="DZ424" s="127"/>
      <c r="EA424" s="127"/>
      <c r="EB424" s="127"/>
      <c r="EC424" s="127"/>
      <c r="ED424" s="127"/>
      <c r="EE424" s="127"/>
      <c r="EF424" s="127"/>
      <c r="EG424" s="127"/>
      <c r="EH424" s="127"/>
      <c r="EI424" s="127"/>
      <c r="EJ424" s="127"/>
      <c r="EK424" s="127"/>
      <c r="EL424" s="127"/>
      <c r="EM424" s="127"/>
      <c r="EN424" s="127"/>
      <c r="EO424" s="127"/>
      <c r="EP424" s="127"/>
      <c r="EQ424" s="127"/>
      <c r="ER424" s="127"/>
      <c r="ES424" s="127"/>
      <c r="ET424" s="127"/>
      <c r="EU424" s="127"/>
      <c r="EV424" s="127"/>
      <c r="EW424" s="127"/>
      <c r="EX424" s="127"/>
      <c r="EY424" s="127"/>
      <c r="EZ424" s="127"/>
      <c r="FA424" s="127"/>
      <c r="FB424" s="127"/>
      <c r="FC424" s="127"/>
      <c r="FD424" s="127"/>
      <c r="FE424" s="127"/>
      <c r="FF424" s="127"/>
      <c r="FG424" s="127"/>
      <c r="FH424" s="127"/>
      <c r="FI424" s="127"/>
      <c r="FJ424" s="127"/>
      <c r="FK424" s="127"/>
      <c r="FL424" s="127"/>
      <c r="FM424" s="127"/>
      <c r="FN424" s="127"/>
      <c r="FO424" s="127"/>
      <c r="FP424" s="127"/>
      <c r="FQ424" s="127"/>
      <c r="FR424" s="127"/>
      <c r="FS424" s="127"/>
      <c r="FT424" s="127"/>
      <c r="FU424" s="127"/>
      <c r="FV424" s="127"/>
      <c r="FW424" s="127"/>
      <c r="FX424" s="127"/>
      <c r="FY424" s="127"/>
      <c r="FZ424" s="127"/>
      <c r="GA424" s="127"/>
      <c r="GB424" s="127"/>
      <c r="GC424" s="127"/>
      <c r="GD424" s="127"/>
      <c r="GE424" s="127"/>
      <c r="GF424" s="127"/>
      <c r="GG424" s="127"/>
      <c r="GH424" s="127"/>
      <c r="GI424" s="127"/>
      <c r="GJ424" s="127"/>
      <c r="GK424" s="127"/>
      <c r="GL424" s="127"/>
      <c r="GM424" s="127"/>
      <c r="GN424" s="127"/>
      <c r="GO424" s="127"/>
      <c r="GP424" s="127"/>
      <c r="GQ424" s="127"/>
      <c r="GR424" s="127"/>
      <c r="GS424" s="127"/>
      <c r="GT424" s="127"/>
      <c r="GU424" s="127"/>
      <c r="GV424" s="127"/>
      <c r="GW424" s="127"/>
      <c r="GX424" s="127"/>
      <c r="GY424" s="127"/>
      <c r="GZ424" s="127"/>
      <c r="HA424" s="127"/>
      <c r="HB424" s="127"/>
      <c r="HC424" s="127"/>
      <c r="HD424" s="127"/>
      <c r="HE424" s="127"/>
      <c r="HF424" s="127"/>
      <c r="HG424" s="127"/>
      <c r="HH424" s="127"/>
      <c r="HI424" s="127"/>
      <c r="HJ424" s="127"/>
      <c r="HK424" s="127"/>
      <c r="HL424" s="127"/>
      <c r="HM424" s="127"/>
      <c r="HN424" s="127"/>
      <c r="HO424" s="127"/>
      <c r="HP424" s="127"/>
      <c r="HQ424" s="127"/>
      <c r="HR424" s="127"/>
      <c r="HS424" s="127"/>
      <c r="HT424" s="127"/>
      <c r="HU424" s="127"/>
      <c r="HV424" s="127"/>
      <c r="HW424" s="127"/>
      <c r="HX424" s="127"/>
      <c r="HY424" s="127"/>
      <c r="HZ424" s="127"/>
      <c r="IA424" s="127"/>
      <c r="IB424" s="127"/>
      <c r="IC424" s="127"/>
      <c r="ID424" s="127"/>
      <c r="IE424" s="127"/>
      <c r="IF424" s="127"/>
      <c r="IG424" s="127"/>
      <c r="IH424" s="127"/>
      <c r="II424" s="127"/>
      <c r="IJ424" s="127"/>
      <c r="IK424" s="127"/>
      <c r="IL424" s="127"/>
      <c r="IM424" s="127"/>
      <c r="IN424" s="127"/>
      <c r="IO424" s="127"/>
      <c r="IP424" s="127"/>
      <c r="IQ424" s="127"/>
      <c r="IR424" s="127"/>
      <c r="IS424" s="127"/>
      <c r="IT424" s="127"/>
      <c r="IU424" s="127"/>
      <c r="IV424" s="127"/>
    </row>
    <row r="425" spans="1:256" s="1" customFormat="1" ht="18.75" customHeight="1">
      <c r="A425" s="170"/>
      <c r="B425" s="154"/>
      <c r="C425" s="154"/>
      <c r="D425" s="154"/>
      <c r="E425" s="154"/>
      <c r="F425" s="154"/>
      <c r="G425" s="154"/>
      <c r="H425" s="154"/>
      <c r="I425" s="154"/>
      <c r="J425" s="158"/>
      <c r="K425" s="158"/>
      <c r="L425" s="154"/>
      <c r="M425" s="154"/>
      <c r="N425" s="154"/>
      <c r="O425" s="154"/>
      <c r="P425" s="154"/>
      <c r="Q425" s="154"/>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c r="CL425" s="127"/>
      <c r="CM425" s="127"/>
      <c r="CN425" s="127"/>
      <c r="CO425" s="127"/>
      <c r="CP425" s="127"/>
      <c r="CQ425" s="127"/>
      <c r="CR425" s="127"/>
      <c r="CS425" s="127"/>
      <c r="CT425" s="127"/>
      <c r="CU425" s="127"/>
      <c r="CV425" s="127"/>
      <c r="CW425" s="127"/>
      <c r="CX425" s="127"/>
      <c r="CY425" s="127"/>
      <c r="CZ425" s="127"/>
      <c r="DA425" s="127"/>
      <c r="DB425" s="127"/>
      <c r="DC425" s="127"/>
      <c r="DD425" s="127"/>
      <c r="DE425" s="127"/>
      <c r="DF425" s="127"/>
      <c r="DG425" s="127"/>
      <c r="DH425" s="127"/>
      <c r="DI425" s="127"/>
      <c r="DJ425" s="127"/>
      <c r="DK425" s="127"/>
      <c r="DL425" s="127"/>
      <c r="DM425" s="127"/>
      <c r="DN425" s="127"/>
      <c r="DO425" s="127"/>
      <c r="DP425" s="127"/>
      <c r="DQ425" s="127"/>
      <c r="DR425" s="127"/>
      <c r="DS425" s="127"/>
      <c r="DT425" s="127"/>
      <c r="DU425" s="127"/>
      <c r="DV425" s="127"/>
      <c r="DW425" s="127"/>
      <c r="DX425" s="127"/>
      <c r="DY425" s="127"/>
      <c r="DZ425" s="127"/>
      <c r="EA425" s="127"/>
      <c r="EB425" s="127"/>
      <c r="EC425" s="127"/>
      <c r="ED425" s="127"/>
      <c r="EE425" s="127"/>
      <c r="EF425" s="127"/>
      <c r="EG425" s="127"/>
      <c r="EH425" s="127"/>
      <c r="EI425" s="127"/>
      <c r="EJ425" s="127"/>
      <c r="EK425" s="127"/>
      <c r="EL425" s="127"/>
      <c r="EM425" s="127"/>
      <c r="EN425" s="127"/>
      <c r="EO425" s="127"/>
      <c r="EP425" s="127"/>
      <c r="EQ425" s="127"/>
      <c r="ER425" s="127"/>
      <c r="ES425" s="127"/>
      <c r="ET425" s="127"/>
      <c r="EU425" s="127"/>
      <c r="EV425" s="127"/>
      <c r="EW425" s="127"/>
      <c r="EX425" s="127"/>
      <c r="EY425" s="127"/>
      <c r="EZ425" s="127"/>
      <c r="FA425" s="127"/>
      <c r="FB425" s="127"/>
      <c r="FC425" s="127"/>
      <c r="FD425" s="127"/>
      <c r="FE425" s="127"/>
      <c r="FF425" s="127"/>
      <c r="FG425" s="127"/>
      <c r="FH425" s="127"/>
      <c r="FI425" s="127"/>
      <c r="FJ425" s="127"/>
      <c r="FK425" s="127"/>
      <c r="FL425" s="127"/>
      <c r="FM425" s="127"/>
      <c r="FN425" s="127"/>
      <c r="FO425" s="127"/>
      <c r="FP425" s="127"/>
      <c r="FQ425" s="127"/>
      <c r="FR425" s="127"/>
      <c r="FS425" s="127"/>
      <c r="FT425" s="127"/>
      <c r="FU425" s="127"/>
      <c r="FV425" s="127"/>
      <c r="FW425" s="127"/>
      <c r="FX425" s="127"/>
      <c r="FY425" s="127"/>
      <c r="FZ425" s="127"/>
      <c r="GA425" s="127"/>
      <c r="GB425" s="127"/>
      <c r="GC425" s="127"/>
      <c r="GD425" s="127"/>
      <c r="GE425" s="127"/>
      <c r="GF425" s="127"/>
      <c r="GG425" s="127"/>
      <c r="GH425" s="127"/>
      <c r="GI425" s="127"/>
      <c r="GJ425" s="127"/>
      <c r="GK425" s="127"/>
      <c r="GL425" s="127"/>
      <c r="GM425" s="127"/>
      <c r="GN425" s="127"/>
      <c r="GO425" s="127"/>
      <c r="GP425" s="127"/>
      <c r="GQ425" s="127"/>
      <c r="GR425" s="127"/>
      <c r="GS425" s="127"/>
      <c r="GT425" s="127"/>
      <c r="GU425" s="127"/>
      <c r="GV425" s="127"/>
      <c r="GW425" s="127"/>
      <c r="GX425" s="127"/>
      <c r="GY425" s="127"/>
      <c r="GZ425" s="127"/>
      <c r="HA425" s="127"/>
      <c r="HB425" s="127"/>
      <c r="HC425" s="127"/>
      <c r="HD425" s="127"/>
      <c r="HE425" s="127"/>
      <c r="HF425" s="127"/>
      <c r="HG425" s="127"/>
      <c r="HH425" s="127"/>
      <c r="HI425" s="127"/>
      <c r="HJ425" s="127"/>
      <c r="HK425" s="127"/>
      <c r="HL425" s="127"/>
      <c r="HM425" s="127"/>
      <c r="HN425" s="127"/>
      <c r="HO425" s="127"/>
      <c r="HP425" s="127"/>
      <c r="HQ425" s="127"/>
      <c r="HR425" s="127"/>
      <c r="HS425" s="127"/>
      <c r="HT425" s="127"/>
      <c r="HU425" s="127"/>
      <c r="HV425" s="127"/>
      <c r="HW425" s="127"/>
      <c r="HX425" s="127"/>
      <c r="HY425" s="127"/>
      <c r="HZ425" s="127"/>
      <c r="IA425" s="127"/>
      <c r="IB425" s="127"/>
      <c r="IC425" s="127"/>
      <c r="ID425" s="127"/>
      <c r="IE425" s="127"/>
      <c r="IF425" s="127"/>
      <c r="IG425" s="127"/>
      <c r="IH425" s="127"/>
      <c r="II425" s="127"/>
      <c r="IJ425" s="127"/>
      <c r="IK425" s="127"/>
      <c r="IL425" s="127"/>
      <c r="IM425" s="127"/>
      <c r="IN425" s="127"/>
      <c r="IO425" s="127"/>
      <c r="IP425" s="127"/>
      <c r="IQ425" s="127"/>
      <c r="IR425" s="127"/>
      <c r="IS425" s="127"/>
      <c r="IT425" s="127"/>
      <c r="IU425" s="127"/>
      <c r="IV425" s="127"/>
    </row>
    <row r="426" spans="1:256" s="1" customFormat="1">
      <c r="A426" s="170"/>
      <c r="B426" s="154"/>
      <c r="C426" s="154"/>
      <c r="D426" s="154"/>
      <c r="E426" s="154"/>
      <c r="F426" s="154"/>
      <c r="G426" s="154"/>
      <c r="H426" s="154"/>
      <c r="I426" s="154"/>
      <c r="J426" s="158"/>
      <c r="K426" s="158"/>
      <c r="L426" s="154"/>
      <c r="M426" s="154"/>
      <c r="N426" s="154"/>
      <c r="O426" s="154"/>
      <c r="P426" s="154"/>
      <c r="Q426" s="154"/>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c r="CL426" s="127"/>
      <c r="CM426" s="127"/>
      <c r="CN426" s="127"/>
      <c r="CO426" s="127"/>
      <c r="CP426" s="127"/>
      <c r="CQ426" s="127"/>
      <c r="CR426" s="127"/>
      <c r="CS426" s="127"/>
      <c r="CT426" s="127"/>
      <c r="CU426" s="127"/>
      <c r="CV426" s="127"/>
      <c r="CW426" s="127"/>
      <c r="CX426" s="127"/>
      <c r="CY426" s="127"/>
      <c r="CZ426" s="127"/>
      <c r="DA426" s="127"/>
      <c r="DB426" s="127"/>
      <c r="DC426" s="127"/>
      <c r="DD426" s="127"/>
      <c r="DE426" s="127"/>
      <c r="DF426" s="127"/>
      <c r="DG426" s="127"/>
      <c r="DH426" s="127"/>
      <c r="DI426" s="127"/>
      <c r="DJ426" s="127"/>
      <c r="DK426" s="127"/>
      <c r="DL426" s="127"/>
      <c r="DM426" s="127"/>
      <c r="DN426" s="127"/>
      <c r="DO426" s="127"/>
      <c r="DP426" s="127"/>
      <c r="DQ426" s="127"/>
      <c r="DR426" s="127"/>
      <c r="DS426" s="127"/>
      <c r="DT426" s="127"/>
      <c r="DU426" s="127"/>
      <c r="DV426" s="127"/>
      <c r="DW426" s="127"/>
      <c r="DX426" s="127"/>
      <c r="DY426" s="127"/>
      <c r="DZ426" s="127"/>
      <c r="EA426" s="127"/>
      <c r="EB426" s="127"/>
      <c r="EC426" s="127"/>
      <c r="ED426" s="127"/>
      <c r="EE426" s="127"/>
      <c r="EF426" s="127"/>
      <c r="EG426" s="127"/>
      <c r="EH426" s="127"/>
      <c r="EI426" s="127"/>
      <c r="EJ426" s="127"/>
      <c r="EK426" s="127"/>
      <c r="EL426" s="127"/>
      <c r="EM426" s="127"/>
      <c r="EN426" s="127"/>
      <c r="EO426" s="127"/>
      <c r="EP426" s="127"/>
      <c r="EQ426" s="127"/>
      <c r="ER426" s="127"/>
      <c r="ES426" s="127"/>
      <c r="ET426" s="127"/>
      <c r="EU426" s="127"/>
      <c r="EV426" s="127"/>
      <c r="EW426" s="127"/>
      <c r="EX426" s="127"/>
      <c r="EY426" s="127"/>
      <c r="EZ426" s="127"/>
      <c r="FA426" s="127"/>
      <c r="FB426" s="127"/>
      <c r="FC426" s="127"/>
      <c r="FD426" s="127"/>
      <c r="FE426" s="127"/>
      <c r="FF426" s="127"/>
      <c r="FG426" s="127"/>
      <c r="FH426" s="127"/>
      <c r="FI426" s="127"/>
      <c r="FJ426" s="127"/>
      <c r="FK426" s="127"/>
      <c r="FL426" s="127"/>
      <c r="FM426" s="127"/>
      <c r="FN426" s="127"/>
      <c r="FO426" s="127"/>
      <c r="FP426" s="127"/>
      <c r="FQ426" s="127"/>
      <c r="FR426" s="127"/>
      <c r="FS426" s="127"/>
      <c r="FT426" s="127"/>
      <c r="FU426" s="127"/>
      <c r="FV426" s="127"/>
      <c r="FW426" s="127"/>
      <c r="FX426" s="127"/>
      <c r="FY426" s="127"/>
      <c r="FZ426" s="127"/>
      <c r="GA426" s="127"/>
      <c r="GB426" s="127"/>
      <c r="GC426" s="127"/>
      <c r="GD426" s="127"/>
      <c r="GE426" s="127"/>
      <c r="GF426" s="127"/>
      <c r="GG426" s="127"/>
      <c r="GH426" s="127"/>
      <c r="GI426" s="127"/>
      <c r="GJ426" s="127"/>
      <c r="GK426" s="127"/>
      <c r="GL426" s="127"/>
      <c r="GM426" s="127"/>
      <c r="GN426" s="127"/>
      <c r="GO426" s="127"/>
      <c r="GP426" s="127"/>
      <c r="GQ426" s="127"/>
      <c r="GR426" s="127"/>
      <c r="GS426" s="127"/>
      <c r="GT426" s="127"/>
      <c r="GU426" s="127"/>
      <c r="GV426" s="127"/>
      <c r="GW426" s="127"/>
      <c r="GX426" s="127"/>
      <c r="GY426" s="127"/>
      <c r="GZ426" s="127"/>
      <c r="HA426" s="127"/>
      <c r="HB426" s="127"/>
      <c r="HC426" s="127"/>
      <c r="HD426" s="127"/>
      <c r="HE426" s="127"/>
      <c r="HF426" s="127"/>
      <c r="HG426" s="127"/>
      <c r="HH426" s="127"/>
      <c r="HI426" s="127"/>
      <c r="HJ426" s="127"/>
      <c r="HK426" s="127"/>
      <c r="HL426" s="127"/>
      <c r="HM426" s="127"/>
      <c r="HN426" s="127"/>
      <c r="HO426" s="127"/>
      <c r="HP426" s="127"/>
      <c r="HQ426" s="127"/>
      <c r="HR426" s="127"/>
      <c r="HS426" s="127"/>
      <c r="HT426" s="127"/>
      <c r="HU426" s="127"/>
      <c r="HV426" s="127"/>
      <c r="HW426" s="127"/>
      <c r="HX426" s="127"/>
      <c r="HY426" s="127"/>
      <c r="HZ426" s="127"/>
      <c r="IA426" s="127"/>
      <c r="IB426" s="127"/>
      <c r="IC426" s="127"/>
      <c r="ID426" s="127"/>
      <c r="IE426" s="127"/>
      <c r="IF426" s="127"/>
      <c r="IG426" s="127"/>
      <c r="IH426" s="127"/>
      <c r="II426" s="127"/>
      <c r="IJ426" s="127"/>
      <c r="IK426" s="127"/>
      <c r="IL426" s="127"/>
      <c r="IM426" s="127"/>
      <c r="IN426" s="127"/>
      <c r="IO426" s="127"/>
      <c r="IP426" s="127"/>
      <c r="IQ426" s="127"/>
      <c r="IR426" s="127"/>
      <c r="IS426" s="127"/>
      <c r="IT426" s="127"/>
      <c r="IU426" s="127"/>
      <c r="IV426" s="127"/>
    </row>
    <row r="427" spans="1:256" s="1" customFormat="1">
      <c r="A427" s="170"/>
      <c r="B427" s="154"/>
      <c r="C427" s="154"/>
      <c r="D427" s="154"/>
      <c r="E427" s="154"/>
      <c r="F427" s="154"/>
      <c r="G427" s="154"/>
      <c r="H427" s="154"/>
      <c r="I427" s="154"/>
      <c r="J427" s="158"/>
      <c r="K427" s="158"/>
      <c r="L427" s="154"/>
      <c r="M427" s="154"/>
      <c r="N427" s="154"/>
      <c r="O427" s="154"/>
      <c r="P427" s="154"/>
      <c r="Q427" s="154"/>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c r="CL427" s="127"/>
      <c r="CM427" s="127"/>
      <c r="CN427" s="127"/>
      <c r="CO427" s="127"/>
      <c r="CP427" s="127"/>
      <c r="CQ427" s="127"/>
      <c r="CR427" s="127"/>
      <c r="CS427" s="127"/>
      <c r="CT427" s="127"/>
      <c r="CU427" s="127"/>
      <c r="CV427" s="127"/>
      <c r="CW427" s="127"/>
      <c r="CX427" s="127"/>
      <c r="CY427" s="127"/>
      <c r="CZ427" s="127"/>
      <c r="DA427" s="127"/>
      <c r="DB427" s="127"/>
      <c r="DC427" s="127"/>
      <c r="DD427" s="127"/>
      <c r="DE427" s="127"/>
      <c r="DF427" s="127"/>
      <c r="DG427" s="127"/>
      <c r="DH427" s="127"/>
      <c r="DI427" s="127"/>
      <c r="DJ427" s="127"/>
      <c r="DK427" s="127"/>
      <c r="DL427" s="127"/>
      <c r="DM427" s="127"/>
      <c r="DN427" s="127"/>
      <c r="DO427" s="127"/>
      <c r="DP427" s="127"/>
      <c r="DQ427" s="127"/>
      <c r="DR427" s="127"/>
      <c r="DS427" s="127"/>
      <c r="DT427" s="127"/>
      <c r="DU427" s="127"/>
      <c r="DV427" s="127"/>
      <c r="DW427" s="127"/>
      <c r="DX427" s="127"/>
      <c r="DY427" s="127"/>
      <c r="DZ427" s="127"/>
      <c r="EA427" s="127"/>
      <c r="EB427" s="127"/>
      <c r="EC427" s="127"/>
      <c r="ED427" s="127"/>
      <c r="EE427" s="127"/>
      <c r="EF427" s="127"/>
      <c r="EG427" s="127"/>
      <c r="EH427" s="127"/>
      <c r="EI427" s="127"/>
      <c r="EJ427" s="127"/>
      <c r="EK427" s="127"/>
      <c r="EL427" s="127"/>
      <c r="EM427" s="127"/>
      <c r="EN427" s="127"/>
      <c r="EO427" s="127"/>
      <c r="EP427" s="127"/>
      <c r="EQ427" s="127"/>
      <c r="ER427" s="127"/>
      <c r="ES427" s="127"/>
      <c r="ET427" s="127"/>
      <c r="EU427" s="127"/>
      <c r="EV427" s="127"/>
      <c r="EW427" s="127"/>
      <c r="EX427" s="127"/>
      <c r="EY427" s="127"/>
      <c r="EZ427" s="127"/>
      <c r="FA427" s="127"/>
      <c r="FB427" s="127"/>
      <c r="FC427" s="127"/>
      <c r="FD427" s="127"/>
      <c r="FE427" s="127"/>
      <c r="FF427" s="127"/>
      <c r="FG427" s="127"/>
      <c r="FH427" s="127"/>
      <c r="FI427" s="127"/>
      <c r="FJ427" s="127"/>
      <c r="FK427" s="127"/>
      <c r="FL427" s="127"/>
      <c r="FM427" s="127"/>
      <c r="FN427" s="127"/>
      <c r="FO427" s="127"/>
      <c r="FP427" s="127"/>
      <c r="FQ427" s="127"/>
      <c r="FR427" s="127"/>
      <c r="FS427" s="127"/>
      <c r="FT427" s="127"/>
      <c r="FU427" s="127"/>
      <c r="FV427" s="127"/>
      <c r="FW427" s="127"/>
      <c r="FX427" s="127"/>
      <c r="FY427" s="127"/>
      <c r="FZ427" s="127"/>
      <c r="GA427" s="127"/>
      <c r="GB427" s="127"/>
      <c r="GC427" s="127"/>
      <c r="GD427" s="127"/>
      <c r="GE427" s="127"/>
      <c r="GF427" s="127"/>
      <c r="GG427" s="127"/>
      <c r="GH427" s="127"/>
      <c r="GI427" s="127"/>
      <c r="GJ427" s="127"/>
      <c r="GK427" s="127"/>
      <c r="GL427" s="127"/>
      <c r="GM427" s="127"/>
      <c r="GN427" s="127"/>
      <c r="GO427" s="127"/>
      <c r="GP427" s="127"/>
      <c r="GQ427" s="127"/>
      <c r="GR427" s="127"/>
      <c r="GS427" s="127"/>
      <c r="GT427" s="127"/>
      <c r="GU427" s="127"/>
      <c r="GV427" s="127"/>
      <c r="GW427" s="127"/>
      <c r="GX427" s="127"/>
      <c r="GY427" s="127"/>
      <c r="GZ427" s="127"/>
      <c r="HA427" s="127"/>
      <c r="HB427" s="127"/>
      <c r="HC427" s="127"/>
      <c r="HD427" s="127"/>
      <c r="HE427" s="127"/>
      <c r="HF427" s="127"/>
      <c r="HG427" s="127"/>
      <c r="HH427" s="127"/>
      <c r="HI427" s="127"/>
      <c r="HJ427" s="127"/>
      <c r="HK427" s="127"/>
      <c r="HL427" s="127"/>
      <c r="HM427" s="127"/>
      <c r="HN427" s="127"/>
      <c r="HO427" s="127"/>
      <c r="HP427" s="127"/>
      <c r="HQ427" s="127"/>
      <c r="HR427" s="127"/>
      <c r="HS427" s="127"/>
      <c r="HT427" s="127"/>
      <c r="HU427" s="127"/>
      <c r="HV427" s="127"/>
      <c r="HW427" s="127"/>
      <c r="HX427" s="127"/>
      <c r="HY427" s="127"/>
      <c r="HZ427" s="127"/>
      <c r="IA427" s="127"/>
      <c r="IB427" s="127"/>
      <c r="IC427" s="127"/>
      <c r="ID427" s="127"/>
      <c r="IE427" s="127"/>
      <c r="IF427" s="127"/>
      <c r="IG427" s="127"/>
      <c r="IH427" s="127"/>
      <c r="II427" s="127"/>
      <c r="IJ427" s="127"/>
      <c r="IK427" s="127"/>
      <c r="IL427" s="127"/>
      <c r="IM427" s="127"/>
      <c r="IN427" s="127"/>
      <c r="IO427" s="127"/>
      <c r="IP427" s="127"/>
      <c r="IQ427" s="127"/>
      <c r="IR427" s="127"/>
      <c r="IS427" s="127"/>
      <c r="IT427" s="127"/>
      <c r="IU427" s="127"/>
      <c r="IV427" s="127"/>
    </row>
    <row r="428" spans="1:256" s="1" customFormat="1">
      <c r="A428" s="170"/>
      <c r="B428" s="154"/>
      <c r="C428" s="154"/>
      <c r="D428" s="154"/>
      <c r="E428" s="154"/>
      <c r="F428" s="154"/>
      <c r="G428" s="154"/>
      <c r="H428" s="154"/>
      <c r="I428" s="154"/>
      <c r="J428" s="158"/>
      <c r="K428" s="158"/>
      <c r="L428" s="154"/>
      <c r="M428" s="154"/>
      <c r="N428" s="154"/>
      <c r="O428" s="154"/>
      <c r="P428" s="154"/>
      <c r="Q428" s="154"/>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c r="CL428" s="127"/>
      <c r="CM428" s="127"/>
      <c r="CN428" s="127"/>
      <c r="CO428" s="127"/>
      <c r="CP428" s="127"/>
      <c r="CQ428" s="127"/>
      <c r="CR428" s="127"/>
      <c r="CS428" s="127"/>
      <c r="CT428" s="127"/>
      <c r="CU428" s="127"/>
      <c r="CV428" s="127"/>
      <c r="CW428" s="127"/>
      <c r="CX428" s="127"/>
      <c r="CY428" s="127"/>
      <c r="CZ428" s="127"/>
      <c r="DA428" s="127"/>
      <c r="DB428" s="127"/>
      <c r="DC428" s="127"/>
      <c r="DD428" s="127"/>
      <c r="DE428" s="127"/>
      <c r="DF428" s="127"/>
      <c r="DG428" s="127"/>
      <c r="DH428" s="127"/>
      <c r="DI428" s="127"/>
      <c r="DJ428" s="127"/>
      <c r="DK428" s="127"/>
      <c r="DL428" s="127"/>
      <c r="DM428" s="127"/>
      <c r="DN428" s="127"/>
      <c r="DO428" s="127"/>
      <c r="DP428" s="127"/>
      <c r="DQ428" s="127"/>
      <c r="DR428" s="127"/>
      <c r="DS428" s="127"/>
      <c r="DT428" s="127"/>
      <c r="DU428" s="127"/>
      <c r="DV428" s="127"/>
      <c r="DW428" s="127"/>
      <c r="DX428" s="127"/>
      <c r="DY428" s="127"/>
      <c r="DZ428" s="127"/>
      <c r="EA428" s="127"/>
      <c r="EB428" s="127"/>
      <c r="EC428" s="127"/>
      <c r="ED428" s="127"/>
      <c r="EE428" s="127"/>
      <c r="EF428" s="127"/>
      <c r="EG428" s="127"/>
      <c r="EH428" s="127"/>
      <c r="EI428" s="127"/>
      <c r="EJ428" s="127"/>
      <c r="EK428" s="127"/>
      <c r="EL428" s="127"/>
      <c r="EM428" s="127"/>
      <c r="EN428" s="127"/>
      <c r="EO428" s="127"/>
      <c r="EP428" s="127"/>
      <c r="EQ428" s="127"/>
      <c r="ER428" s="127"/>
      <c r="ES428" s="127"/>
      <c r="ET428" s="127"/>
      <c r="EU428" s="127"/>
      <c r="EV428" s="127"/>
      <c r="EW428" s="127"/>
      <c r="EX428" s="127"/>
      <c r="EY428" s="127"/>
      <c r="EZ428" s="127"/>
      <c r="FA428" s="127"/>
      <c r="FB428" s="127"/>
      <c r="FC428" s="127"/>
      <c r="FD428" s="127"/>
      <c r="FE428" s="127"/>
      <c r="FF428" s="127"/>
      <c r="FG428" s="127"/>
      <c r="FH428" s="127"/>
      <c r="FI428" s="127"/>
      <c r="FJ428" s="127"/>
      <c r="FK428" s="127"/>
      <c r="FL428" s="127"/>
      <c r="FM428" s="127"/>
      <c r="FN428" s="127"/>
      <c r="FO428" s="127"/>
      <c r="FP428" s="127"/>
      <c r="FQ428" s="127"/>
      <c r="FR428" s="127"/>
      <c r="FS428" s="127"/>
      <c r="FT428" s="127"/>
      <c r="FU428" s="127"/>
      <c r="FV428" s="127"/>
      <c r="FW428" s="127"/>
      <c r="FX428" s="127"/>
      <c r="FY428" s="127"/>
      <c r="FZ428" s="127"/>
      <c r="GA428" s="127"/>
      <c r="GB428" s="127"/>
      <c r="GC428" s="127"/>
      <c r="GD428" s="127"/>
      <c r="GE428" s="127"/>
      <c r="GF428" s="127"/>
      <c r="GG428" s="127"/>
      <c r="GH428" s="127"/>
      <c r="GI428" s="127"/>
      <c r="GJ428" s="127"/>
      <c r="GK428" s="127"/>
      <c r="GL428" s="127"/>
      <c r="GM428" s="127"/>
      <c r="GN428" s="127"/>
      <c r="GO428" s="127"/>
      <c r="GP428" s="127"/>
      <c r="GQ428" s="127"/>
      <c r="GR428" s="127"/>
      <c r="GS428" s="127"/>
      <c r="GT428" s="127"/>
      <c r="GU428" s="127"/>
      <c r="GV428" s="127"/>
      <c r="GW428" s="127"/>
      <c r="GX428" s="127"/>
      <c r="GY428" s="127"/>
      <c r="GZ428" s="127"/>
      <c r="HA428" s="127"/>
      <c r="HB428" s="127"/>
      <c r="HC428" s="127"/>
      <c r="HD428" s="127"/>
      <c r="HE428" s="127"/>
      <c r="HF428" s="127"/>
      <c r="HG428" s="127"/>
      <c r="HH428" s="127"/>
      <c r="HI428" s="127"/>
      <c r="HJ428" s="127"/>
      <c r="HK428" s="127"/>
      <c r="HL428" s="127"/>
      <c r="HM428" s="127"/>
      <c r="HN428" s="127"/>
      <c r="HO428" s="127"/>
      <c r="HP428" s="127"/>
      <c r="HQ428" s="127"/>
      <c r="HR428" s="127"/>
      <c r="HS428" s="127"/>
      <c r="HT428" s="127"/>
      <c r="HU428" s="127"/>
      <c r="HV428" s="127"/>
      <c r="HW428" s="127"/>
      <c r="HX428" s="127"/>
      <c r="HY428" s="127"/>
      <c r="HZ428" s="127"/>
      <c r="IA428" s="127"/>
      <c r="IB428" s="127"/>
      <c r="IC428" s="127"/>
      <c r="ID428" s="127"/>
      <c r="IE428" s="127"/>
      <c r="IF428" s="127"/>
      <c r="IG428" s="127"/>
      <c r="IH428" s="127"/>
      <c r="II428" s="127"/>
      <c r="IJ428" s="127"/>
      <c r="IK428" s="127"/>
      <c r="IL428" s="127"/>
      <c r="IM428" s="127"/>
      <c r="IN428" s="127"/>
      <c r="IO428" s="127"/>
      <c r="IP428" s="127"/>
      <c r="IQ428" s="127"/>
      <c r="IR428" s="127"/>
      <c r="IS428" s="127"/>
      <c r="IT428" s="127"/>
      <c r="IU428" s="127"/>
      <c r="IV428" s="127"/>
    </row>
    <row r="429" spans="1:256" s="1" customFormat="1">
      <c r="A429" s="170"/>
      <c r="B429" s="154"/>
      <c r="C429" s="154"/>
      <c r="D429" s="154"/>
      <c r="E429" s="154"/>
      <c r="F429" s="154"/>
      <c r="G429" s="154"/>
      <c r="H429" s="154"/>
      <c r="I429" s="154"/>
      <c r="J429" s="158"/>
      <c r="K429" s="158"/>
      <c r="L429" s="154"/>
      <c r="M429" s="154"/>
      <c r="N429" s="154"/>
      <c r="O429" s="154"/>
      <c r="P429" s="154"/>
      <c r="Q429" s="154"/>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c r="CL429" s="127"/>
      <c r="CM429" s="127"/>
      <c r="CN429" s="127"/>
      <c r="CO429" s="127"/>
      <c r="CP429" s="127"/>
      <c r="CQ429" s="127"/>
      <c r="CR429" s="127"/>
      <c r="CS429" s="127"/>
      <c r="CT429" s="127"/>
      <c r="CU429" s="127"/>
      <c r="CV429" s="127"/>
      <c r="CW429" s="127"/>
      <c r="CX429" s="127"/>
      <c r="CY429" s="127"/>
      <c r="CZ429" s="127"/>
      <c r="DA429" s="127"/>
      <c r="DB429" s="127"/>
      <c r="DC429" s="127"/>
      <c r="DD429" s="127"/>
      <c r="DE429" s="127"/>
      <c r="DF429" s="127"/>
      <c r="DG429" s="127"/>
      <c r="DH429" s="127"/>
      <c r="DI429" s="127"/>
      <c r="DJ429" s="127"/>
      <c r="DK429" s="127"/>
      <c r="DL429" s="127"/>
      <c r="DM429" s="127"/>
      <c r="DN429" s="127"/>
      <c r="DO429" s="127"/>
      <c r="DP429" s="127"/>
      <c r="DQ429" s="127"/>
      <c r="DR429" s="127"/>
      <c r="DS429" s="127"/>
      <c r="DT429" s="127"/>
      <c r="DU429" s="127"/>
      <c r="DV429" s="127"/>
      <c r="DW429" s="127"/>
      <c r="DX429" s="127"/>
      <c r="DY429" s="127"/>
      <c r="DZ429" s="127"/>
      <c r="EA429" s="127"/>
      <c r="EB429" s="127"/>
      <c r="EC429" s="127"/>
      <c r="ED429" s="127"/>
      <c r="EE429" s="127"/>
      <c r="EF429" s="127"/>
      <c r="EG429" s="127"/>
      <c r="EH429" s="127"/>
      <c r="EI429" s="127"/>
      <c r="EJ429" s="127"/>
      <c r="EK429" s="127"/>
      <c r="EL429" s="127"/>
      <c r="EM429" s="127"/>
      <c r="EN429" s="127"/>
      <c r="EO429" s="127"/>
      <c r="EP429" s="127"/>
      <c r="EQ429" s="127"/>
      <c r="ER429" s="127"/>
      <c r="ES429" s="127"/>
      <c r="ET429" s="127"/>
      <c r="EU429" s="127"/>
      <c r="EV429" s="127"/>
      <c r="EW429" s="127"/>
      <c r="EX429" s="127"/>
      <c r="EY429" s="127"/>
      <c r="EZ429" s="127"/>
      <c r="FA429" s="127"/>
      <c r="FB429" s="127"/>
      <c r="FC429" s="127"/>
      <c r="FD429" s="127"/>
      <c r="FE429" s="127"/>
      <c r="FF429" s="127"/>
      <c r="FG429" s="127"/>
      <c r="FH429" s="127"/>
      <c r="FI429" s="127"/>
      <c r="FJ429" s="127"/>
      <c r="FK429" s="127"/>
      <c r="FL429" s="127"/>
      <c r="FM429" s="127"/>
      <c r="FN429" s="127"/>
      <c r="FO429" s="127"/>
      <c r="FP429" s="127"/>
      <c r="FQ429" s="127"/>
      <c r="FR429" s="127"/>
      <c r="FS429" s="127"/>
      <c r="FT429" s="127"/>
      <c r="FU429" s="127"/>
      <c r="FV429" s="127"/>
      <c r="FW429" s="127"/>
      <c r="FX429" s="127"/>
      <c r="FY429" s="127"/>
      <c r="FZ429" s="127"/>
      <c r="GA429" s="127"/>
      <c r="GB429" s="127"/>
      <c r="GC429" s="127"/>
      <c r="GD429" s="127"/>
      <c r="GE429" s="127"/>
      <c r="GF429" s="127"/>
      <c r="GG429" s="127"/>
      <c r="GH429" s="127"/>
      <c r="GI429" s="127"/>
      <c r="GJ429" s="127"/>
      <c r="GK429" s="127"/>
      <c r="GL429" s="127"/>
      <c r="GM429" s="127"/>
      <c r="GN429" s="127"/>
      <c r="GO429" s="127"/>
      <c r="GP429" s="127"/>
      <c r="GQ429" s="127"/>
      <c r="GR429" s="127"/>
      <c r="GS429" s="127"/>
      <c r="GT429" s="127"/>
      <c r="GU429" s="127"/>
      <c r="GV429" s="127"/>
      <c r="GW429" s="127"/>
      <c r="GX429" s="127"/>
      <c r="GY429" s="127"/>
      <c r="GZ429" s="127"/>
      <c r="HA429" s="127"/>
      <c r="HB429" s="127"/>
      <c r="HC429" s="127"/>
      <c r="HD429" s="127"/>
      <c r="HE429" s="127"/>
      <c r="HF429" s="127"/>
      <c r="HG429" s="127"/>
      <c r="HH429" s="127"/>
      <c r="HI429" s="127"/>
      <c r="HJ429" s="127"/>
      <c r="HK429" s="127"/>
      <c r="HL429" s="127"/>
      <c r="HM429" s="127"/>
      <c r="HN429" s="127"/>
      <c r="HO429" s="127"/>
      <c r="HP429" s="127"/>
      <c r="HQ429" s="127"/>
      <c r="HR429" s="127"/>
      <c r="HS429" s="127"/>
      <c r="HT429" s="127"/>
      <c r="HU429" s="127"/>
      <c r="HV429" s="127"/>
      <c r="HW429" s="127"/>
      <c r="HX429" s="127"/>
      <c r="HY429" s="127"/>
      <c r="HZ429" s="127"/>
      <c r="IA429" s="127"/>
      <c r="IB429" s="127"/>
      <c r="IC429" s="127"/>
      <c r="ID429" s="127"/>
      <c r="IE429" s="127"/>
      <c r="IF429" s="127"/>
      <c r="IG429" s="127"/>
      <c r="IH429" s="127"/>
      <c r="II429" s="127"/>
      <c r="IJ429" s="127"/>
      <c r="IK429" s="127"/>
      <c r="IL429" s="127"/>
      <c r="IM429" s="127"/>
      <c r="IN429" s="127"/>
      <c r="IO429" s="127"/>
      <c r="IP429" s="127"/>
      <c r="IQ429" s="127"/>
      <c r="IR429" s="127"/>
      <c r="IS429" s="127"/>
      <c r="IT429" s="127"/>
      <c r="IU429" s="127"/>
      <c r="IV429" s="127"/>
    </row>
    <row r="430" spans="1:256" s="1" customFormat="1">
      <c r="A430" s="170"/>
      <c r="B430" s="154"/>
      <c r="C430" s="154"/>
      <c r="D430" s="154"/>
      <c r="E430" s="154"/>
      <c r="F430" s="154"/>
      <c r="G430" s="154"/>
      <c r="H430" s="154"/>
      <c r="I430" s="154"/>
      <c r="J430" s="158"/>
      <c r="K430" s="158"/>
      <c r="L430" s="154"/>
      <c r="M430" s="154"/>
      <c r="N430" s="154"/>
      <c r="O430" s="154"/>
      <c r="P430" s="154"/>
      <c r="Q430" s="154"/>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c r="CL430" s="127"/>
      <c r="CM430" s="127"/>
      <c r="CN430" s="127"/>
      <c r="CO430" s="127"/>
      <c r="CP430" s="127"/>
      <c r="CQ430" s="127"/>
      <c r="CR430" s="127"/>
      <c r="CS430" s="127"/>
      <c r="CT430" s="127"/>
      <c r="CU430" s="127"/>
      <c r="CV430" s="127"/>
      <c r="CW430" s="127"/>
      <c r="CX430" s="127"/>
      <c r="CY430" s="127"/>
      <c r="CZ430" s="127"/>
      <c r="DA430" s="127"/>
      <c r="DB430" s="127"/>
      <c r="DC430" s="127"/>
      <c r="DD430" s="127"/>
      <c r="DE430" s="127"/>
      <c r="DF430" s="127"/>
      <c r="DG430" s="127"/>
      <c r="DH430" s="127"/>
      <c r="DI430" s="127"/>
      <c r="DJ430" s="127"/>
      <c r="DK430" s="127"/>
      <c r="DL430" s="127"/>
      <c r="DM430" s="127"/>
      <c r="DN430" s="127"/>
      <c r="DO430" s="127"/>
      <c r="DP430" s="127"/>
      <c r="DQ430" s="127"/>
      <c r="DR430" s="127"/>
      <c r="DS430" s="127"/>
      <c r="DT430" s="127"/>
      <c r="DU430" s="127"/>
      <c r="DV430" s="127"/>
      <c r="DW430" s="127"/>
      <c r="DX430" s="127"/>
      <c r="DY430" s="127"/>
      <c r="DZ430" s="127"/>
      <c r="EA430" s="127"/>
      <c r="EB430" s="127"/>
      <c r="EC430" s="127"/>
      <c r="ED430" s="127"/>
      <c r="EE430" s="127"/>
      <c r="EF430" s="127"/>
      <c r="EG430" s="127"/>
      <c r="EH430" s="127"/>
      <c r="EI430" s="127"/>
      <c r="EJ430" s="127"/>
      <c r="EK430" s="127"/>
      <c r="EL430" s="127"/>
      <c r="EM430" s="127"/>
      <c r="EN430" s="127"/>
      <c r="EO430" s="127"/>
      <c r="EP430" s="127"/>
      <c r="EQ430" s="127"/>
      <c r="ER430" s="127"/>
      <c r="ES430" s="127"/>
      <c r="ET430" s="127"/>
      <c r="EU430" s="127"/>
      <c r="EV430" s="127"/>
      <c r="EW430" s="127"/>
      <c r="EX430" s="127"/>
      <c r="EY430" s="127"/>
      <c r="EZ430" s="127"/>
      <c r="FA430" s="127"/>
      <c r="FB430" s="127"/>
      <c r="FC430" s="127"/>
      <c r="FD430" s="127"/>
      <c r="FE430" s="127"/>
      <c r="FF430" s="127"/>
      <c r="FG430" s="127"/>
      <c r="FH430" s="127"/>
      <c r="FI430" s="127"/>
      <c r="FJ430" s="127"/>
      <c r="FK430" s="127"/>
      <c r="FL430" s="127"/>
      <c r="FM430" s="127"/>
      <c r="FN430" s="127"/>
      <c r="FO430" s="127"/>
      <c r="FP430" s="127"/>
      <c r="FQ430" s="127"/>
      <c r="FR430" s="127"/>
      <c r="FS430" s="127"/>
      <c r="FT430" s="127"/>
      <c r="FU430" s="127"/>
      <c r="FV430" s="127"/>
      <c r="FW430" s="127"/>
      <c r="FX430" s="127"/>
      <c r="FY430" s="127"/>
      <c r="FZ430" s="127"/>
      <c r="GA430" s="127"/>
      <c r="GB430" s="127"/>
      <c r="GC430" s="127"/>
      <c r="GD430" s="127"/>
      <c r="GE430" s="127"/>
      <c r="GF430" s="127"/>
      <c r="GG430" s="127"/>
      <c r="GH430" s="127"/>
      <c r="GI430" s="127"/>
      <c r="GJ430" s="127"/>
      <c r="GK430" s="127"/>
      <c r="GL430" s="127"/>
      <c r="GM430" s="127"/>
      <c r="GN430" s="127"/>
      <c r="GO430" s="127"/>
      <c r="GP430" s="127"/>
      <c r="GQ430" s="127"/>
      <c r="GR430" s="127"/>
      <c r="GS430" s="127"/>
      <c r="GT430" s="127"/>
      <c r="GU430" s="127"/>
      <c r="GV430" s="127"/>
      <c r="GW430" s="127"/>
      <c r="GX430" s="127"/>
      <c r="GY430" s="127"/>
      <c r="GZ430" s="127"/>
      <c r="HA430" s="127"/>
      <c r="HB430" s="127"/>
      <c r="HC430" s="127"/>
      <c r="HD430" s="127"/>
      <c r="HE430" s="127"/>
      <c r="HF430" s="127"/>
      <c r="HG430" s="127"/>
      <c r="HH430" s="127"/>
      <c r="HI430" s="127"/>
      <c r="HJ430" s="127"/>
      <c r="HK430" s="127"/>
      <c r="HL430" s="127"/>
      <c r="HM430" s="127"/>
      <c r="HN430" s="127"/>
      <c r="HO430" s="127"/>
      <c r="HP430" s="127"/>
      <c r="HQ430" s="127"/>
      <c r="HR430" s="127"/>
      <c r="HS430" s="127"/>
      <c r="HT430" s="127"/>
      <c r="HU430" s="127"/>
      <c r="HV430" s="127"/>
      <c r="HW430" s="127"/>
      <c r="HX430" s="127"/>
      <c r="HY430" s="127"/>
      <c r="HZ430" s="127"/>
      <c r="IA430" s="127"/>
      <c r="IB430" s="127"/>
      <c r="IC430" s="127"/>
      <c r="ID430" s="127"/>
      <c r="IE430" s="127"/>
      <c r="IF430" s="127"/>
      <c r="IG430" s="127"/>
      <c r="IH430" s="127"/>
      <c r="II430" s="127"/>
      <c r="IJ430" s="127"/>
      <c r="IK430" s="127"/>
      <c r="IL430" s="127"/>
      <c r="IM430" s="127"/>
      <c r="IN430" s="127"/>
      <c r="IO430" s="127"/>
      <c r="IP430" s="127"/>
      <c r="IQ430" s="127"/>
      <c r="IR430" s="127"/>
      <c r="IS430" s="127"/>
      <c r="IT430" s="127"/>
      <c r="IU430" s="127"/>
      <c r="IV430" s="127"/>
    </row>
    <row r="431" spans="1:256">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c r="CL431" s="127"/>
      <c r="CM431" s="127"/>
      <c r="CN431" s="127"/>
      <c r="CO431" s="127"/>
      <c r="CP431" s="127"/>
      <c r="CQ431" s="127"/>
      <c r="CR431" s="127"/>
      <c r="CS431" s="127"/>
      <c r="CT431" s="127"/>
      <c r="CU431" s="127"/>
      <c r="CV431" s="127"/>
      <c r="CW431" s="127"/>
      <c r="CX431" s="127"/>
      <c r="CY431" s="127"/>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27"/>
      <c r="DZ431" s="127"/>
      <c r="EA431" s="127"/>
      <c r="EB431" s="127"/>
      <c r="EC431" s="127"/>
      <c r="ED431" s="127"/>
      <c r="EE431" s="127"/>
      <c r="EF431" s="127"/>
      <c r="EG431" s="127"/>
      <c r="EH431" s="127"/>
      <c r="EI431" s="127"/>
      <c r="EJ431" s="127"/>
      <c r="EK431" s="127"/>
      <c r="EL431" s="127"/>
      <c r="EM431" s="127"/>
      <c r="EN431" s="127"/>
      <c r="EO431" s="127"/>
      <c r="EP431" s="127"/>
      <c r="EQ431" s="127"/>
      <c r="ER431" s="127"/>
      <c r="ES431" s="127"/>
      <c r="ET431" s="127"/>
      <c r="EU431" s="127"/>
      <c r="EV431" s="127"/>
      <c r="EW431" s="127"/>
      <c r="EX431" s="127"/>
      <c r="EY431" s="127"/>
      <c r="EZ431" s="127"/>
      <c r="FA431" s="127"/>
      <c r="FB431" s="127"/>
      <c r="FC431" s="127"/>
      <c r="FD431" s="127"/>
      <c r="FE431" s="127"/>
      <c r="FF431" s="127"/>
      <c r="FG431" s="127"/>
      <c r="FH431" s="127"/>
      <c r="FI431" s="127"/>
      <c r="FJ431" s="127"/>
      <c r="FK431" s="127"/>
      <c r="FL431" s="127"/>
      <c r="FM431" s="127"/>
      <c r="FN431" s="127"/>
      <c r="FO431" s="127"/>
      <c r="FP431" s="127"/>
      <c r="FQ431" s="127"/>
      <c r="FR431" s="127"/>
      <c r="FS431" s="127"/>
      <c r="FT431" s="127"/>
      <c r="FU431" s="127"/>
      <c r="FV431" s="127"/>
      <c r="FW431" s="127"/>
      <c r="FX431" s="127"/>
      <c r="FY431" s="127"/>
      <c r="FZ431" s="127"/>
      <c r="GA431" s="127"/>
      <c r="GB431" s="127"/>
      <c r="GC431" s="127"/>
      <c r="GD431" s="127"/>
      <c r="GE431" s="127"/>
      <c r="GF431" s="127"/>
      <c r="GG431" s="127"/>
      <c r="GH431" s="127"/>
      <c r="GI431" s="127"/>
      <c r="GJ431" s="127"/>
      <c r="GK431" s="127"/>
      <c r="GL431" s="127"/>
      <c r="GM431" s="127"/>
      <c r="GN431" s="127"/>
      <c r="GO431" s="127"/>
      <c r="GP431" s="127"/>
      <c r="GQ431" s="127"/>
      <c r="GR431" s="127"/>
      <c r="GS431" s="127"/>
      <c r="GT431" s="127"/>
      <c r="GU431" s="127"/>
      <c r="GV431" s="127"/>
      <c r="GW431" s="127"/>
      <c r="GX431" s="127"/>
      <c r="GY431" s="127"/>
      <c r="GZ431" s="127"/>
      <c r="HA431" s="127"/>
      <c r="HB431" s="127"/>
      <c r="HC431" s="127"/>
      <c r="HD431" s="127"/>
      <c r="HE431" s="127"/>
      <c r="HF431" s="127"/>
      <c r="HG431" s="127"/>
      <c r="HH431" s="127"/>
      <c r="HI431" s="127"/>
      <c r="HJ431" s="127"/>
      <c r="HK431" s="127"/>
      <c r="HL431" s="127"/>
      <c r="HM431" s="127"/>
      <c r="HN431" s="127"/>
      <c r="HO431" s="127"/>
      <c r="HP431" s="127"/>
      <c r="HQ431" s="127"/>
      <c r="HR431" s="127"/>
      <c r="HS431" s="127"/>
      <c r="HT431" s="127"/>
      <c r="HU431" s="127"/>
      <c r="HV431" s="127"/>
      <c r="HW431" s="127"/>
      <c r="HX431" s="127"/>
      <c r="HY431" s="127"/>
      <c r="HZ431" s="127"/>
      <c r="IA431" s="127"/>
      <c r="IB431" s="127"/>
      <c r="IC431" s="127"/>
      <c r="ID431" s="127"/>
      <c r="IE431" s="127"/>
      <c r="IF431" s="127"/>
      <c r="IG431" s="127"/>
      <c r="IH431" s="127"/>
      <c r="II431" s="127"/>
      <c r="IJ431" s="127"/>
      <c r="IK431" s="127"/>
      <c r="IL431" s="127"/>
      <c r="IM431" s="127"/>
      <c r="IN431" s="127"/>
      <c r="IO431" s="127"/>
      <c r="IP431" s="127"/>
      <c r="IQ431" s="127"/>
      <c r="IR431" s="127"/>
      <c r="IS431" s="127"/>
      <c r="IT431" s="127"/>
      <c r="IU431" s="127"/>
      <c r="IV431" s="127"/>
    </row>
    <row r="432" spans="1:256">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c r="BX432" s="97"/>
      <c r="BY432" s="97"/>
      <c r="BZ432" s="97"/>
      <c r="CA432" s="97"/>
      <c r="CB432" s="97"/>
      <c r="CC432" s="97"/>
      <c r="CD432" s="97"/>
      <c r="CE432" s="97"/>
      <c r="CF432" s="97"/>
      <c r="CG432" s="97"/>
      <c r="CH432" s="97"/>
      <c r="CI432" s="97"/>
      <c r="CJ432" s="97"/>
      <c r="CK432" s="97"/>
      <c r="CL432" s="97"/>
      <c r="CM432" s="97"/>
      <c r="CN432" s="97"/>
      <c r="CO432" s="97"/>
      <c r="CP432" s="97"/>
      <c r="CQ432" s="97"/>
      <c r="CR432" s="97"/>
      <c r="CS432" s="97"/>
      <c r="CT432" s="97"/>
      <c r="CU432" s="97"/>
      <c r="CV432" s="97"/>
      <c r="CW432" s="97"/>
      <c r="CX432" s="97"/>
      <c r="CY432" s="97"/>
      <c r="CZ432" s="97"/>
      <c r="DA432" s="97"/>
      <c r="DB432" s="97"/>
      <c r="DC432" s="97"/>
      <c r="DD432" s="97"/>
      <c r="DE432" s="97"/>
      <c r="DF432" s="97"/>
      <c r="DG432" s="97"/>
      <c r="DH432" s="97"/>
      <c r="DI432" s="97"/>
      <c r="DJ432" s="97"/>
      <c r="DK432" s="97"/>
      <c r="DL432" s="97"/>
      <c r="DM432" s="97"/>
      <c r="DN432" s="97"/>
      <c r="DO432" s="97"/>
      <c r="DP432" s="97"/>
      <c r="DQ432" s="97"/>
      <c r="DR432" s="97"/>
      <c r="DS432" s="97"/>
      <c r="DT432" s="97"/>
      <c r="DU432" s="97"/>
      <c r="DV432" s="97"/>
      <c r="DW432" s="97"/>
      <c r="DX432" s="97"/>
      <c r="DY432" s="97"/>
      <c r="DZ432" s="97"/>
      <c r="EA432" s="97"/>
      <c r="EB432" s="97"/>
      <c r="EC432" s="97"/>
      <c r="ED432" s="97"/>
      <c r="EE432" s="97"/>
      <c r="EF432" s="97"/>
      <c r="EG432" s="97"/>
      <c r="EH432" s="97"/>
      <c r="EI432" s="97"/>
      <c r="EJ432" s="97"/>
      <c r="EK432" s="97"/>
      <c r="EL432" s="97"/>
      <c r="EM432" s="97"/>
      <c r="EN432" s="97"/>
      <c r="EO432" s="97"/>
      <c r="EP432" s="97"/>
      <c r="EQ432" s="97"/>
      <c r="ER432" s="97"/>
      <c r="ES432" s="97"/>
      <c r="ET432" s="97"/>
      <c r="EU432" s="97"/>
      <c r="EV432" s="97"/>
      <c r="EW432" s="97"/>
      <c r="EX432" s="97"/>
      <c r="EY432" s="97"/>
      <c r="EZ432" s="97"/>
      <c r="FA432" s="97"/>
      <c r="FB432" s="97"/>
      <c r="FC432" s="97"/>
      <c r="FD432" s="97"/>
      <c r="FE432" s="97"/>
      <c r="FF432" s="97"/>
      <c r="FG432" s="97"/>
      <c r="FH432" s="97"/>
      <c r="FI432" s="97"/>
      <c r="FJ432" s="97"/>
      <c r="FK432" s="97"/>
      <c r="FL432" s="97"/>
      <c r="FM432" s="97"/>
      <c r="FN432" s="97"/>
      <c r="FO432" s="97"/>
      <c r="FP432" s="97"/>
      <c r="FQ432" s="97"/>
      <c r="FR432" s="97"/>
      <c r="FS432" s="97"/>
      <c r="FT432" s="97"/>
      <c r="FU432" s="97"/>
      <c r="FV432" s="97"/>
      <c r="FW432" s="97"/>
      <c r="FX432" s="97"/>
      <c r="FY432" s="97"/>
      <c r="FZ432" s="97"/>
      <c r="GA432" s="97"/>
      <c r="GB432" s="97"/>
      <c r="GC432" s="97"/>
      <c r="GD432" s="97"/>
      <c r="GE432" s="97"/>
      <c r="GF432" s="97"/>
      <c r="GG432" s="97"/>
      <c r="GH432" s="97"/>
      <c r="GI432" s="97"/>
      <c r="GJ432" s="97"/>
      <c r="GK432" s="97"/>
      <c r="GL432" s="97"/>
      <c r="GM432" s="97"/>
      <c r="GN432" s="97"/>
      <c r="GO432" s="97"/>
      <c r="GP432" s="97"/>
      <c r="GQ432" s="97"/>
      <c r="GR432" s="97"/>
      <c r="GS432" s="97"/>
      <c r="GT432" s="97"/>
      <c r="GU432" s="97"/>
      <c r="GV432" s="97"/>
      <c r="GW432" s="97"/>
      <c r="GX432" s="97"/>
      <c r="GY432" s="97"/>
      <c r="GZ432" s="97"/>
      <c r="HA432" s="97"/>
      <c r="HB432" s="97"/>
      <c r="HC432" s="97"/>
      <c r="HD432" s="97"/>
      <c r="HE432" s="97"/>
      <c r="HF432" s="97"/>
      <c r="HG432" s="97"/>
      <c r="HH432" s="97"/>
      <c r="HI432" s="97"/>
      <c r="HJ432" s="97"/>
      <c r="HK432" s="97"/>
      <c r="HL432" s="97"/>
      <c r="HM432" s="97"/>
      <c r="HN432" s="97"/>
      <c r="HO432" s="97"/>
      <c r="HP432" s="97"/>
      <c r="HQ432" s="97"/>
      <c r="HR432" s="97"/>
      <c r="HS432" s="97"/>
      <c r="HT432" s="97"/>
      <c r="HU432" s="97"/>
      <c r="HV432" s="97"/>
      <c r="HW432" s="97"/>
      <c r="HX432" s="97"/>
      <c r="HY432" s="97"/>
      <c r="HZ432" s="97"/>
      <c r="IA432" s="97"/>
      <c r="IB432" s="97"/>
      <c r="IC432" s="97"/>
      <c r="ID432" s="97"/>
      <c r="IE432" s="97"/>
      <c r="IF432" s="97"/>
      <c r="IG432" s="97"/>
      <c r="IH432" s="97"/>
      <c r="II432" s="97"/>
      <c r="IJ432" s="97"/>
      <c r="IK432" s="97"/>
      <c r="IL432" s="97"/>
      <c r="IM432" s="97"/>
      <c r="IN432" s="97"/>
      <c r="IO432" s="97"/>
      <c r="IP432" s="97"/>
      <c r="IQ432" s="97"/>
      <c r="IR432" s="97"/>
      <c r="IS432" s="97"/>
      <c r="IT432" s="97"/>
      <c r="IU432" s="97"/>
      <c r="IV432" s="97"/>
    </row>
    <row r="433" spans="18:256">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c r="CO433" s="97"/>
      <c r="CP433" s="97"/>
      <c r="CQ433" s="97"/>
      <c r="CR433" s="97"/>
      <c r="CS433" s="97"/>
      <c r="CT433" s="97"/>
      <c r="CU433" s="97"/>
      <c r="CV433" s="97"/>
      <c r="CW433" s="97"/>
      <c r="CX433" s="97"/>
      <c r="CY433" s="97"/>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97"/>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c r="EW433" s="97"/>
      <c r="EX433" s="97"/>
      <c r="EY433" s="97"/>
      <c r="EZ433" s="97"/>
      <c r="FA433" s="97"/>
      <c r="FB433" s="97"/>
      <c r="FC433" s="97"/>
      <c r="FD433" s="97"/>
      <c r="FE433" s="97"/>
      <c r="FF433" s="97"/>
      <c r="FG433" s="97"/>
      <c r="FH433" s="97"/>
      <c r="FI433" s="97"/>
      <c r="FJ433" s="97"/>
      <c r="FK433" s="97"/>
      <c r="FL433" s="97"/>
      <c r="FM433" s="97"/>
      <c r="FN433" s="97"/>
      <c r="FO433" s="97"/>
      <c r="FP433" s="97"/>
      <c r="FQ433" s="97"/>
      <c r="FR433" s="97"/>
      <c r="FS433" s="97"/>
      <c r="FT433" s="97"/>
      <c r="FU433" s="97"/>
      <c r="FV433" s="97"/>
      <c r="FW433" s="97"/>
      <c r="FX433" s="97"/>
      <c r="FY433" s="97"/>
      <c r="FZ433" s="97"/>
      <c r="GA433" s="97"/>
      <c r="GB433" s="97"/>
      <c r="GC433" s="97"/>
      <c r="GD433" s="97"/>
      <c r="GE433" s="97"/>
      <c r="GF433" s="97"/>
      <c r="GG433" s="97"/>
      <c r="GH433" s="97"/>
      <c r="GI433" s="97"/>
      <c r="GJ433" s="97"/>
      <c r="GK433" s="97"/>
      <c r="GL433" s="97"/>
      <c r="GM433" s="97"/>
      <c r="GN433" s="97"/>
      <c r="GO433" s="97"/>
      <c r="GP433" s="97"/>
      <c r="GQ433" s="97"/>
      <c r="GR433" s="97"/>
      <c r="GS433" s="97"/>
      <c r="GT433" s="97"/>
      <c r="GU433" s="97"/>
      <c r="GV433" s="97"/>
      <c r="GW433" s="97"/>
      <c r="GX433" s="97"/>
      <c r="GY433" s="97"/>
      <c r="GZ433" s="97"/>
      <c r="HA433" s="97"/>
      <c r="HB433" s="97"/>
      <c r="HC433" s="97"/>
      <c r="HD433" s="97"/>
      <c r="HE433" s="97"/>
      <c r="HF433" s="97"/>
      <c r="HG433" s="97"/>
      <c r="HH433" s="97"/>
      <c r="HI433" s="97"/>
      <c r="HJ433" s="97"/>
      <c r="HK433" s="97"/>
      <c r="HL433" s="97"/>
      <c r="HM433" s="97"/>
      <c r="HN433" s="97"/>
      <c r="HO433" s="97"/>
      <c r="HP433" s="97"/>
      <c r="HQ433" s="97"/>
      <c r="HR433" s="97"/>
      <c r="HS433" s="97"/>
      <c r="HT433" s="97"/>
      <c r="HU433" s="97"/>
      <c r="HV433" s="97"/>
      <c r="HW433" s="97"/>
      <c r="HX433" s="97"/>
      <c r="HY433" s="97"/>
      <c r="HZ433" s="97"/>
      <c r="IA433" s="97"/>
      <c r="IB433" s="97"/>
      <c r="IC433" s="97"/>
      <c r="ID433" s="97"/>
      <c r="IE433" s="97"/>
      <c r="IF433" s="97"/>
      <c r="IG433" s="97"/>
      <c r="IH433" s="97"/>
      <c r="II433" s="97"/>
      <c r="IJ433" s="97"/>
      <c r="IK433" s="97"/>
      <c r="IL433" s="97"/>
      <c r="IM433" s="97"/>
      <c r="IN433" s="97"/>
      <c r="IO433" s="97"/>
      <c r="IP433" s="97"/>
      <c r="IQ433" s="97"/>
      <c r="IR433" s="97"/>
      <c r="IS433" s="97"/>
      <c r="IT433" s="97"/>
      <c r="IU433" s="97"/>
      <c r="IV433" s="97"/>
    </row>
    <row r="434" spans="18:256">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7"/>
      <c r="FL434" s="97"/>
      <c r="FM434" s="97"/>
      <c r="FN434" s="97"/>
      <c r="FO434" s="97"/>
      <c r="FP434" s="97"/>
      <c r="FQ434" s="97"/>
      <c r="FR434" s="97"/>
      <c r="FS434" s="97"/>
      <c r="FT434" s="97"/>
      <c r="FU434" s="97"/>
      <c r="FV434" s="97"/>
      <c r="FW434" s="97"/>
      <c r="FX434" s="97"/>
      <c r="FY434" s="97"/>
      <c r="FZ434" s="97"/>
      <c r="GA434" s="97"/>
      <c r="GB434" s="97"/>
      <c r="GC434" s="97"/>
      <c r="GD434" s="97"/>
      <c r="GE434" s="97"/>
      <c r="GF434" s="97"/>
      <c r="GG434" s="97"/>
      <c r="GH434" s="97"/>
      <c r="GI434" s="97"/>
      <c r="GJ434" s="97"/>
      <c r="GK434" s="97"/>
      <c r="GL434" s="97"/>
      <c r="GM434" s="97"/>
      <c r="GN434" s="97"/>
      <c r="GO434" s="97"/>
      <c r="GP434" s="97"/>
      <c r="GQ434" s="97"/>
      <c r="GR434" s="97"/>
      <c r="GS434" s="97"/>
      <c r="GT434" s="97"/>
      <c r="GU434" s="97"/>
      <c r="GV434" s="97"/>
      <c r="GW434" s="97"/>
      <c r="GX434" s="97"/>
      <c r="GY434" s="97"/>
      <c r="GZ434" s="97"/>
      <c r="HA434" s="97"/>
      <c r="HB434" s="97"/>
      <c r="HC434" s="97"/>
      <c r="HD434" s="97"/>
      <c r="HE434" s="97"/>
      <c r="HF434" s="97"/>
      <c r="HG434" s="97"/>
      <c r="HH434" s="97"/>
      <c r="HI434" s="97"/>
      <c r="HJ434" s="97"/>
      <c r="HK434" s="97"/>
      <c r="HL434" s="97"/>
      <c r="HM434" s="97"/>
      <c r="HN434" s="97"/>
      <c r="HO434" s="97"/>
      <c r="HP434" s="97"/>
      <c r="HQ434" s="97"/>
      <c r="HR434" s="97"/>
      <c r="HS434" s="97"/>
      <c r="HT434" s="97"/>
      <c r="HU434" s="97"/>
      <c r="HV434" s="97"/>
      <c r="HW434" s="97"/>
      <c r="HX434" s="97"/>
      <c r="HY434" s="97"/>
      <c r="HZ434" s="97"/>
      <c r="IA434" s="97"/>
      <c r="IB434" s="97"/>
      <c r="IC434" s="97"/>
      <c r="ID434" s="97"/>
      <c r="IE434" s="97"/>
      <c r="IF434" s="97"/>
      <c r="IG434" s="97"/>
      <c r="IH434" s="97"/>
      <c r="II434" s="97"/>
      <c r="IJ434" s="97"/>
      <c r="IK434" s="97"/>
      <c r="IL434" s="97"/>
      <c r="IM434" s="97"/>
      <c r="IN434" s="97"/>
      <c r="IO434" s="97"/>
      <c r="IP434" s="97"/>
      <c r="IQ434" s="97"/>
      <c r="IR434" s="97"/>
      <c r="IS434" s="97"/>
      <c r="IT434" s="97"/>
      <c r="IU434" s="97"/>
      <c r="IV434" s="97"/>
    </row>
    <row r="479" spans="18:256">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8:256">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row>
    <row r="481" spans="18:256">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row>
    <row r="482" spans="18:256">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row>
    <row r="483" spans="18:256">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row>
    <row r="484" spans="18:256">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row>
    <row r="485" spans="18:256">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row>
    <row r="486" spans="18:256">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row>
    <row r="487" spans="18:256">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row>
    <row r="488" spans="18:256">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row>
  </sheetData>
  <sheetProtection sheet="1" objects="1" scenarios="1"/>
  <mergeCells count="58">
    <mergeCell ref="B295:C295"/>
    <mergeCell ref="H295:J295"/>
    <mergeCell ref="B296:C296"/>
    <mergeCell ref="B272:C272"/>
    <mergeCell ref="H272:J272"/>
    <mergeCell ref="B292:C293"/>
    <mergeCell ref="D292:H293"/>
    <mergeCell ref="H294:J294"/>
    <mergeCell ref="I3:K3"/>
    <mergeCell ref="B1:C2"/>
    <mergeCell ref="D1:G2"/>
    <mergeCell ref="I1:K1"/>
    <mergeCell ref="B4:C4"/>
    <mergeCell ref="I2:K2"/>
    <mergeCell ref="D40:F41"/>
    <mergeCell ref="I41:K41"/>
    <mergeCell ref="I42:K42"/>
    <mergeCell ref="B77:C78"/>
    <mergeCell ref="D77:G78"/>
    <mergeCell ref="I77:K77"/>
    <mergeCell ref="I78:K78"/>
    <mergeCell ref="B40:C41"/>
    <mergeCell ref="B80:C80"/>
    <mergeCell ref="B114:C115"/>
    <mergeCell ref="D114:G115"/>
    <mergeCell ref="I114:K114"/>
    <mergeCell ref="I115:K115"/>
    <mergeCell ref="B117:C117"/>
    <mergeCell ref="B163:C164"/>
    <mergeCell ref="D163:H164"/>
    <mergeCell ref="H165:J165"/>
    <mergeCell ref="B166:C166"/>
    <mergeCell ref="H166:J166"/>
    <mergeCell ref="I192:K192"/>
    <mergeCell ref="B194:C194"/>
    <mergeCell ref="C236:D237"/>
    <mergeCell ref="E236:G237"/>
    <mergeCell ref="H238:J238"/>
    <mergeCell ref="B191:C192"/>
    <mergeCell ref="D191:G192"/>
    <mergeCell ref="I191:K191"/>
    <mergeCell ref="B239:C239"/>
    <mergeCell ref="H239:J239"/>
    <mergeCell ref="C269:D270"/>
    <mergeCell ref="E269:G270"/>
    <mergeCell ref="H271:J271"/>
    <mergeCell ref="D343:G344"/>
    <mergeCell ref="I343:K343"/>
    <mergeCell ref="I344:K344"/>
    <mergeCell ref="I345:K345"/>
    <mergeCell ref="B346:C346"/>
    <mergeCell ref="B343:C344"/>
    <mergeCell ref="C364:E365"/>
    <mergeCell ref="G364:H365"/>
    <mergeCell ref="D367:D368"/>
    <mergeCell ref="G367:H368"/>
    <mergeCell ref="C368:C369"/>
    <mergeCell ref="G369:H370"/>
  </mergeCells>
  <phoneticPr fontId="23"/>
  <conditionalFormatting sqref="B131:B132">
    <cfRule type="expression" dxfId="12" priority="3">
      <formula>COUNTIF($I131,"女")</formula>
    </cfRule>
  </conditionalFormatting>
  <conditionalFormatting sqref="B103:C113 G103:G113 I103:I113">
    <cfRule type="expression" dxfId="11" priority="10">
      <formula>COUNTIF($I103,"女")</formula>
    </cfRule>
  </conditionalFormatting>
  <conditionalFormatting sqref="B118:C124 G118:G160 I118:I160">
    <cfRule type="expression" dxfId="10" priority="1">
      <formula>COUNTIF($I118,"女")</formula>
    </cfRule>
  </conditionalFormatting>
  <conditionalFormatting sqref="B126:C128 B130:C130 B133:C133 B135:C139 B141:C148 B150:C156">
    <cfRule type="expression" dxfId="9" priority="4">
      <formula>COUNTIF($I126,"女")</formula>
    </cfRule>
  </conditionalFormatting>
  <conditionalFormatting sqref="B158:C160">
    <cfRule type="expression" dxfId="8" priority="5">
      <formula>COUNTIF($I158,"女")</formula>
    </cfRule>
  </conditionalFormatting>
  <conditionalFormatting sqref="I347">
    <cfRule type="cellIs" dxfId="7" priority="12" operator="equal">
      <formula>"女"</formula>
    </cfRule>
    <cfRule type="cellIs" dxfId="6" priority="13" operator="equal">
      <formula>"女"</formula>
    </cfRule>
  </conditionalFormatting>
  <conditionalFormatting sqref="I360">
    <cfRule type="cellIs" dxfId="5" priority="6" operator="equal">
      <formula>"女"</formula>
    </cfRule>
    <cfRule type="cellIs" dxfId="4" priority="7" operator="equal">
      <formula>"女"</formula>
    </cfRule>
  </conditionalFormatting>
  <conditionalFormatting sqref="M103:M113">
    <cfRule type="expression" dxfId="3" priority="9">
      <formula>COUNTIF($M103,"東近江市")</formula>
    </cfRule>
  </conditionalFormatting>
  <conditionalFormatting sqref="M118:M160">
    <cfRule type="expression" dxfId="2" priority="2">
      <formula>COUNTIF($M118,"東近江市")</formula>
    </cfRule>
  </conditionalFormatting>
  <conditionalFormatting sqref="M347">
    <cfRule type="cellIs" dxfId="1" priority="11" operator="equal">
      <formula>"東近江市"</formula>
    </cfRule>
  </conditionalFormatting>
  <conditionalFormatting sqref="M360">
    <cfRule type="cellIs" dxfId="0" priority="8" operator="equal">
      <formula>"東近江市"</formula>
    </cfRule>
  </conditionalFormatting>
  <dataValidations count="3">
    <dataValidation type="list" allowBlank="1" showInputMessage="1" showErrorMessage="1" sqref="E358:E363 JA358:JA363 SW358:SW363 ACS358:ACS363 AMO358:AMO363 AWK358:AWK363 BGG358:BGG363 BQC358:BQC363 BZY358:BZY363 CJU358:CJU363 CTQ358:CTQ363 DDM358:DDM363 DNI358:DNI363 DXE358:DXE363 EHA358:EHA363 EQW358:EQW363 FAS358:FAS363 FKO358:FKO363 FUK358:FUK363 GEG358:GEG363 GOC358:GOC363 GXY358:GXY363 HHU358:HHU363 HRQ358:HRQ363 IBM358:IBM363 ILI358:ILI363 IVE358:IVE363 JFA358:JFA363 JOW358:JOW363 JYS358:JYS363 KIO358:KIO363 KSK358:KSK363 LCG358:LCG363 LMC358:LMC363 LVY358:LVY363 MFU358:MFU363 MPQ358:MPQ363 MZM358:MZM363 NJI358:NJI363 NTE358:NTE363 ODA358:ODA363 OMW358:OMW363 OWS358:OWS363 PGO358:PGO363 PQK358:PQK363 QAG358:QAG363 QKC358:QKC363 QTY358:QTY363 RDU358:RDU363 RNQ358:RNQ363 RXM358:RXM363 SHI358:SHI363 SRE358:SRE363 TBA358:TBA363 TKW358:TKW363 TUS358:TUS363 UEO358:UEO363 UOK358:UOK363 UYG358:UYG363 VIC358:VIC363 VRY358:VRY363 WBU358:WBU363 WLQ358:WLQ363 WVM358:WVM363 E65894:E65899 JA65894:JA65899 SW65894:SW65899 ACS65894:ACS65899 AMO65894:AMO65899 AWK65894:AWK65899 BGG65894:BGG65899 BQC65894:BQC65899 BZY65894:BZY65899 CJU65894:CJU65899 CTQ65894:CTQ65899 DDM65894:DDM65899 DNI65894:DNI65899 DXE65894:DXE65899 EHA65894:EHA65899 EQW65894:EQW65899 FAS65894:FAS65899 FKO65894:FKO65899 FUK65894:FUK65899 GEG65894:GEG65899 GOC65894:GOC65899 GXY65894:GXY65899 HHU65894:HHU65899 HRQ65894:HRQ65899 IBM65894:IBM65899 ILI65894:ILI65899 IVE65894:IVE65899 JFA65894:JFA65899 JOW65894:JOW65899 JYS65894:JYS65899 KIO65894:KIO65899 KSK65894:KSK65899 LCG65894:LCG65899 LMC65894:LMC65899 LVY65894:LVY65899 MFU65894:MFU65899 MPQ65894:MPQ65899 MZM65894:MZM65899 NJI65894:NJI65899 NTE65894:NTE65899 ODA65894:ODA65899 OMW65894:OMW65899 OWS65894:OWS65899 PGO65894:PGO65899 PQK65894:PQK65899 QAG65894:QAG65899 QKC65894:QKC65899 QTY65894:QTY65899 RDU65894:RDU65899 RNQ65894:RNQ65899 RXM65894:RXM65899 SHI65894:SHI65899 SRE65894:SRE65899 TBA65894:TBA65899 TKW65894:TKW65899 TUS65894:TUS65899 UEO65894:UEO65899 UOK65894:UOK65899 UYG65894:UYG65899 VIC65894:VIC65899 VRY65894:VRY65899 WBU65894:WBU65899 WLQ65894:WLQ65899 WVM65894:WVM65899 E131430:E131435 JA131430:JA131435 SW131430:SW131435 ACS131430:ACS131435 AMO131430:AMO131435 AWK131430:AWK131435 BGG131430:BGG131435 BQC131430:BQC131435 BZY131430:BZY131435 CJU131430:CJU131435 CTQ131430:CTQ131435 DDM131430:DDM131435 DNI131430:DNI131435 DXE131430:DXE131435 EHA131430:EHA131435 EQW131430:EQW131435 FAS131430:FAS131435 FKO131430:FKO131435 FUK131430:FUK131435 GEG131430:GEG131435 GOC131430:GOC131435 GXY131430:GXY131435 HHU131430:HHU131435 HRQ131430:HRQ131435 IBM131430:IBM131435 ILI131430:ILI131435 IVE131430:IVE131435 JFA131430:JFA131435 JOW131430:JOW131435 JYS131430:JYS131435 KIO131430:KIO131435 KSK131430:KSK131435 LCG131430:LCG131435 LMC131430:LMC131435 LVY131430:LVY131435 MFU131430:MFU131435 MPQ131430:MPQ131435 MZM131430:MZM131435 NJI131430:NJI131435 NTE131430:NTE131435 ODA131430:ODA131435 OMW131430:OMW131435 OWS131430:OWS131435 PGO131430:PGO131435 PQK131430:PQK131435 QAG131430:QAG131435 QKC131430:QKC131435 QTY131430:QTY131435 RDU131430:RDU131435 RNQ131430:RNQ131435 RXM131430:RXM131435 SHI131430:SHI131435 SRE131430:SRE131435 TBA131430:TBA131435 TKW131430:TKW131435 TUS131430:TUS131435 UEO131430:UEO131435 UOK131430:UOK131435 UYG131430:UYG131435 VIC131430:VIC131435 VRY131430:VRY131435 WBU131430:WBU131435 WLQ131430:WLQ131435 WVM131430:WVM131435 E196966:E196971 JA196966:JA196971 SW196966:SW196971 ACS196966:ACS196971 AMO196966:AMO196971 AWK196966:AWK196971 BGG196966:BGG196971 BQC196966:BQC196971 BZY196966:BZY196971 CJU196966:CJU196971 CTQ196966:CTQ196971 DDM196966:DDM196971 DNI196966:DNI196971 DXE196966:DXE196971 EHA196966:EHA196971 EQW196966:EQW196971 FAS196966:FAS196971 FKO196966:FKO196971 FUK196966:FUK196971 GEG196966:GEG196971 GOC196966:GOC196971 GXY196966:GXY196971 HHU196966:HHU196971 HRQ196966:HRQ196971 IBM196966:IBM196971 ILI196966:ILI196971 IVE196966:IVE196971 JFA196966:JFA196971 JOW196966:JOW196971 JYS196966:JYS196971 KIO196966:KIO196971 KSK196966:KSK196971 LCG196966:LCG196971 LMC196966:LMC196971 LVY196966:LVY196971 MFU196966:MFU196971 MPQ196966:MPQ196971 MZM196966:MZM196971 NJI196966:NJI196971 NTE196966:NTE196971 ODA196966:ODA196971 OMW196966:OMW196971 OWS196966:OWS196971 PGO196966:PGO196971 PQK196966:PQK196971 QAG196966:QAG196971 QKC196966:QKC196971 QTY196966:QTY196971 RDU196966:RDU196971 RNQ196966:RNQ196971 RXM196966:RXM196971 SHI196966:SHI196971 SRE196966:SRE196971 TBA196966:TBA196971 TKW196966:TKW196971 TUS196966:TUS196971 UEO196966:UEO196971 UOK196966:UOK196971 UYG196966:UYG196971 VIC196966:VIC196971 VRY196966:VRY196971 WBU196966:WBU196971 WLQ196966:WLQ196971 WVM196966:WVM196971 E262502:E262507 JA262502:JA262507 SW262502:SW262507 ACS262502:ACS262507 AMO262502:AMO262507 AWK262502:AWK262507 BGG262502:BGG262507 BQC262502:BQC262507 BZY262502:BZY262507 CJU262502:CJU262507 CTQ262502:CTQ262507 DDM262502:DDM262507 DNI262502:DNI262507 DXE262502:DXE262507 EHA262502:EHA262507 EQW262502:EQW262507 FAS262502:FAS262507 FKO262502:FKO262507 FUK262502:FUK262507 GEG262502:GEG262507 GOC262502:GOC262507 GXY262502:GXY262507 HHU262502:HHU262507 HRQ262502:HRQ262507 IBM262502:IBM262507 ILI262502:ILI262507 IVE262502:IVE262507 JFA262502:JFA262507 JOW262502:JOW262507 JYS262502:JYS262507 KIO262502:KIO262507 KSK262502:KSK262507 LCG262502:LCG262507 LMC262502:LMC262507 LVY262502:LVY262507 MFU262502:MFU262507 MPQ262502:MPQ262507 MZM262502:MZM262507 NJI262502:NJI262507 NTE262502:NTE262507 ODA262502:ODA262507 OMW262502:OMW262507 OWS262502:OWS262507 PGO262502:PGO262507 PQK262502:PQK262507 QAG262502:QAG262507 QKC262502:QKC262507 QTY262502:QTY262507 RDU262502:RDU262507 RNQ262502:RNQ262507 RXM262502:RXM262507 SHI262502:SHI262507 SRE262502:SRE262507 TBA262502:TBA262507 TKW262502:TKW262507 TUS262502:TUS262507 UEO262502:UEO262507 UOK262502:UOK262507 UYG262502:UYG262507 VIC262502:VIC262507 VRY262502:VRY262507 WBU262502:WBU262507 WLQ262502:WLQ262507 WVM262502:WVM262507 E328038:E328043 JA328038:JA328043 SW328038:SW328043 ACS328038:ACS328043 AMO328038:AMO328043 AWK328038:AWK328043 BGG328038:BGG328043 BQC328038:BQC328043 BZY328038:BZY328043 CJU328038:CJU328043 CTQ328038:CTQ328043 DDM328038:DDM328043 DNI328038:DNI328043 DXE328038:DXE328043 EHA328038:EHA328043 EQW328038:EQW328043 FAS328038:FAS328043 FKO328038:FKO328043 FUK328038:FUK328043 GEG328038:GEG328043 GOC328038:GOC328043 GXY328038:GXY328043 HHU328038:HHU328043 HRQ328038:HRQ328043 IBM328038:IBM328043 ILI328038:ILI328043 IVE328038:IVE328043 JFA328038:JFA328043 JOW328038:JOW328043 JYS328038:JYS328043 KIO328038:KIO328043 KSK328038:KSK328043 LCG328038:LCG328043 LMC328038:LMC328043 LVY328038:LVY328043 MFU328038:MFU328043 MPQ328038:MPQ328043 MZM328038:MZM328043 NJI328038:NJI328043 NTE328038:NTE328043 ODA328038:ODA328043 OMW328038:OMW328043 OWS328038:OWS328043 PGO328038:PGO328043 PQK328038:PQK328043 QAG328038:QAG328043 QKC328038:QKC328043 QTY328038:QTY328043 RDU328038:RDU328043 RNQ328038:RNQ328043 RXM328038:RXM328043 SHI328038:SHI328043 SRE328038:SRE328043 TBA328038:TBA328043 TKW328038:TKW328043 TUS328038:TUS328043 UEO328038:UEO328043 UOK328038:UOK328043 UYG328038:UYG328043 VIC328038:VIC328043 VRY328038:VRY328043 WBU328038:WBU328043 WLQ328038:WLQ328043 WVM328038:WVM328043 E393574:E393579 JA393574:JA393579 SW393574:SW393579 ACS393574:ACS393579 AMO393574:AMO393579 AWK393574:AWK393579 BGG393574:BGG393579 BQC393574:BQC393579 BZY393574:BZY393579 CJU393574:CJU393579 CTQ393574:CTQ393579 DDM393574:DDM393579 DNI393574:DNI393579 DXE393574:DXE393579 EHA393574:EHA393579 EQW393574:EQW393579 FAS393574:FAS393579 FKO393574:FKO393579 FUK393574:FUK393579 GEG393574:GEG393579 GOC393574:GOC393579 GXY393574:GXY393579 HHU393574:HHU393579 HRQ393574:HRQ393579 IBM393574:IBM393579 ILI393574:ILI393579 IVE393574:IVE393579 JFA393574:JFA393579 JOW393574:JOW393579 JYS393574:JYS393579 KIO393574:KIO393579 KSK393574:KSK393579 LCG393574:LCG393579 LMC393574:LMC393579 LVY393574:LVY393579 MFU393574:MFU393579 MPQ393574:MPQ393579 MZM393574:MZM393579 NJI393574:NJI393579 NTE393574:NTE393579 ODA393574:ODA393579 OMW393574:OMW393579 OWS393574:OWS393579 PGO393574:PGO393579 PQK393574:PQK393579 QAG393574:QAG393579 QKC393574:QKC393579 QTY393574:QTY393579 RDU393574:RDU393579 RNQ393574:RNQ393579 RXM393574:RXM393579 SHI393574:SHI393579 SRE393574:SRE393579 TBA393574:TBA393579 TKW393574:TKW393579 TUS393574:TUS393579 UEO393574:UEO393579 UOK393574:UOK393579 UYG393574:UYG393579 VIC393574:VIC393579 VRY393574:VRY393579 WBU393574:WBU393579 WLQ393574:WLQ393579 WVM393574:WVM393579 E459110:E459115 JA459110:JA459115 SW459110:SW459115 ACS459110:ACS459115 AMO459110:AMO459115 AWK459110:AWK459115 BGG459110:BGG459115 BQC459110:BQC459115 BZY459110:BZY459115 CJU459110:CJU459115 CTQ459110:CTQ459115 DDM459110:DDM459115 DNI459110:DNI459115 DXE459110:DXE459115 EHA459110:EHA459115 EQW459110:EQW459115 FAS459110:FAS459115 FKO459110:FKO459115 FUK459110:FUK459115 GEG459110:GEG459115 GOC459110:GOC459115 GXY459110:GXY459115 HHU459110:HHU459115 HRQ459110:HRQ459115 IBM459110:IBM459115 ILI459110:ILI459115 IVE459110:IVE459115 JFA459110:JFA459115 JOW459110:JOW459115 JYS459110:JYS459115 KIO459110:KIO459115 KSK459110:KSK459115 LCG459110:LCG459115 LMC459110:LMC459115 LVY459110:LVY459115 MFU459110:MFU459115 MPQ459110:MPQ459115 MZM459110:MZM459115 NJI459110:NJI459115 NTE459110:NTE459115 ODA459110:ODA459115 OMW459110:OMW459115 OWS459110:OWS459115 PGO459110:PGO459115 PQK459110:PQK459115 QAG459110:QAG459115 QKC459110:QKC459115 QTY459110:QTY459115 RDU459110:RDU459115 RNQ459110:RNQ459115 RXM459110:RXM459115 SHI459110:SHI459115 SRE459110:SRE459115 TBA459110:TBA459115 TKW459110:TKW459115 TUS459110:TUS459115 UEO459110:UEO459115 UOK459110:UOK459115 UYG459110:UYG459115 VIC459110:VIC459115 VRY459110:VRY459115 WBU459110:WBU459115 WLQ459110:WLQ459115 WVM459110:WVM459115 E524646:E524651 JA524646:JA524651 SW524646:SW524651 ACS524646:ACS524651 AMO524646:AMO524651 AWK524646:AWK524651 BGG524646:BGG524651 BQC524646:BQC524651 BZY524646:BZY524651 CJU524646:CJU524651 CTQ524646:CTQ524651 DDM524646:DDM524651 DNI524646:DNI524651 DXE524646:DXE524651 EHA524646:EHA524651 EQW524646:EQW524651 FAS524646:FAS524651 FKO524646:FKO524651 FUK524646:FUK524651 GEG524646:GEG524651 GOC524646:GOC524651 GXY524646:GXY524651 HHU524646:HHU524651 HRQ524646:HRQ524651 IBM524646:IBM524651 ILI524646:ILI524651 IVE524646:IVE524651 JFA524646:JFA524651 JOW524646:JOW524651 JYS524646:JYS524651 KIO524646:KIO524651 KSK524646:KSK524651 LCG524646:LCG524651 LMC524646:LMC524651 LVY524646:LVY524651 MFU524646:MFU524651 MPQ524646:MPQ524651 MZM524646:MZM524651 NJI524646:NJI524651 NTE524646:NTE524651 ODA524646:ODA524651 OMW524646:OMW524651 OWS524646:OWS524651 PGO524646:PGO524651 PQK524646:PQK524651 QAG524646:QAG524651 QKC524646:QKC524651 QTY524646:QTY524651 RDU524646:RDU524651 RNQ524646:RNQ524651 RXM524646:RXM524651 SHI524646:SHI524651 SRE524646:SRE524651 TBA524646:TBA524651 TKW524646:TKW524651 TUS524646:TUS524651 UEO524646:UEO524651 UOK524646:UOK524651 UYG524646:UYG524651 VIC524646:VIC524651 VRY524646:VRY524651 WBU524646:WBU524651 WLQ524646:WLQ524651 WVM524646:WVM524651 E590182:E590187 JA590182:JA590187 SW590182:SW590187 ACS590182:ACS590187 AMO590182:AMO590187 AWK590182:AWK590187 BGG590182:BGG590187 BQC590182:BQC590187 BZY590182:BZY590187 CJU590182:CJU590187 CTQ590182:CTQ590187 DDM590182:DDM590187 DNI590182:DNI590187 DXE590182:DXE590187 EHA590182:EHA590187 EQW590182:EQW590187 FAS590182:FAS590187 FKO590182:FKO590187 FUK590182:FUK590187 GEG590182:GEG590187 GOC590182:GOC590187 GXY590182:GXY590187 HHU590182:HHU590187 HRQ590182:HRQ590187 IBM590182:IBM590187 ILI590182:ILI590187 IVE590182:IVE590187 JFA590182:JFA590187 JOW590182:JOW590187 JYS590182:JYS590187 KIO590182:KIO590187 KSK590182:KSK590187 LCG590182:LCG590187 LMC590182:LMC590187 LVY590182:LVY590187 MFU590182:MFU590187 MPQ590182:MPQ590187 MZM590182:MZM590187 NJI590182:NJI590187 NTE590182:NTE590187 ODA590182:ODA590187 OMW590182:OMW590187 OWS590182:OWS590187 PGO590182:PGO590187 PQK590182:PQK590187 QAG590182:QAG590187 QKC590182:QKC590187 QTY590182:QTY590187 RDU590182:RDU590187 RNQ590182:RNQ590187 RXM590182:RXM590187 SHI590182:SHI590187 SRE590182:SRE590187 TBA590182:TBA590187 TKW590182:TKW590187 TUS590182:TUS590187 UEO590182:UEO590187 UOK590182:UOK590187 UYG590182:UYG590187 VIC590182:VIC590187 VRY590182:VRY590187 WBU590182:WBU590187 WLQ590182:WLQ590187 WVM590182:WVM590187 E655718:E655723 JA655718:JA655723 SW655718:SW655723 ACS655718:ACS655723 AMO655718:AMO655723 AWK655718:AWK655723 BGG655718:BGG655723 BQC655718:BQC655723 BZY655718:BZY655723 CJU655718:CJU655723 CTQ655718:CTQ655723 DDM655718:DDM655723 DNI655718:DNI655723 DXE655718:DXE655723 EHA655718:EHA655723 EQW655718:EQW655723 FAS655718:FAS655723 FKO655718:FKO655723 FUK655718:FUK655723 GEG655718:GEG655723 GOC655718:GOC655723 GXY655718:GXY655723 HHU655718:HHU655723 HRQ655718:HRQ655723 IBM655718:IBM655723 ILI655718:ILI655723 IVE655718:IVE655723 JFA655718:JFA655723 JOW655718:JOW655723 JYS655718:JYS655723 KIO655718:KIO655723 KSK655718:KSK655723 LCG655718:LCG655723 LMC655718:LMC655723 LVY655718:LVY655723 MFU655718:MFU655723 MPQ655718:MPQ655723 MZM655718:MZM655723 NJI655718:NJI655723 NTE655718:NTE655723 ODA655718:ODA655723 OMW655718:OMW655723 OWS655718:OWS655723 PGO655718:PGO655723 PQK655718:PQK655723 QAG655718:QAG655723 QKC655718:QKC655723 QTY655718:QTY655723 RDU655718:RDU655723 RNQ655718:RNQ655723 RXM655718:RXM655723 SHI655718:SHI655723 SRE655718:SRE655723 TBA655718:TBA655723 TKW655718:TKW655723 TUS655718:TUS655723 UEO655718:UEO655723 UOK655718:UOK655723 UYG655718:UYG655723 VIC655718:VIC655723 VRY655718:VRY655723 WBU655718:WBU655723 WLQ655718:WLQ655723 WVM655718:WVM655723 E721254:E721259 JA721254:JA721259 SW721254:SW721259 ACS721254:ACS721259 AMO721254:AMO721259 AWK721254:AWK721259 BGG721254:BGG721259 BQC721254:BQC721259 BZY721254:BZY721259 CJU721254:CJU721259 CTQ721254:CTQ721259 DDM721254:DDM721259 DNI721254:DNI721259 DXE721254:DXE721259 EHA721254:EHA721259 EQW721254:EQW721259 FAS721254:FAS721259 FKO721254:FKO721259 FUK721254:FUK721259 GEG721254:GEG721259 GOC721254:GOC721259 GXY721254:GXY721259 HHU721254:HHU721259 HRQ721254:HRQ721259 IBM721254:IBM721259 ILI721254:ILI721259 IVE721254:IVE721259 JFA721254:JFA721259 JOW721254:JOW721259 JYS721254:JYS721259 KIO721254:KIO721259 KSK721254:KSK721259 LCG721254:LCG721259 LMC721254:LMC721259 LVY721254:LVY721259 MFU721254:MFU721259 MPQ721254:MPQ721259 MZM721254:MZM721259 NJI721254:NJI721259 NTE721254:NTE721259 ODA721254:ODA721259 OMW721254:OMW721259 OWS721254:OWS721259 PGO721254:PGO721259 PQK721254:PQK721259 QAG721254:QAG721259 QKC721254:QKC721259 QTY721254:QTY721259 RDU721254:RDU721259 RNQ721254:RNQ721259 RXM721254:RXM721259 SHI721254:SHI721259 SRE721254:SRE721259 TBA721254:TBA721259 TKW721254:TKW721259 TUS721254:TUS721259 UEO721254:UEO721259 UOK721254:UOK721259 UYG721254:UYG721259 VIC721254:VIC721259 VRY721254:VRY721259 WBU721254:WBU721259 WLQ721254:WLQ721259 WVM721254:WVM721259 E786790:E786795 JA786790:JA786795 SW786790:SW786795 ACS786790:ACS786795 AMO786790:AMO786795 AWK786790:AWK786795 BGG786790:BGG786795 BQC786790:BQC786795 BZY786790:BZY786795 CJU786790:CJU786795 CTQ786790:CTQ786795 DDM786790:DDM786795 DNI786790:DNI786795 DXE786790:DXE786795 EHA786790:EHA786795 EQW786790:EQW786795 FAS786790:FAS786795 FKO786790:FKO786795 FUK786790:FUK786795 GEG786790:GEG786795 GOC786790:GOC786795 GXY786790:GXY786795 HHU786790:HHU786795 HRQ786790:HRQ786795 IBM786790:IBM786795 ILI786790:ILI786795 IVE786790:IVE786795 JFA786790:JFA786795 JOW786790:JOW786795 JYS786790:JYS786795 KIO786790:KIO786795 KSK786790:KSK786795 LCG786790:LCG786795 LMC786790:LMC786795 LVY786790:LVY786795 MFU786790:MFU786795 MPQ786790:MPQ786795 MZM786790:MZM786795 NJI786790:NJI786795 NTE786790:NTE786795 ODA786790:ODA786795 OMW786790:OMW786795 OWS786790:OWS786795 PGO786790:PGO786795 PQK786790:PQK786795 QAG786790:QAG786795 QKC786790:QKC786795 QTY786790:QTY786795 RDU786790:RDU786795 RNQ786790:RNQ786795 RXM786790:RXM786795 SHI786790:SHI786795 SRE786790:SRE786795 TBA786790:TBA786795 TKW786790:TKW786795 TUS786790:TUS786795 UEO786790:UEO786795 UOK786790:UOK786795 UYG786790:UYG786795 VIC786790:VIC786795 VRY786790:VRY786795 WBU786790:WBU786795 WLQ786790:WLQ786795 WVM786790:WVM786795 E852326:E852331 JA852326:JA852331 SW852326:SW852331 ACS852326:ACS852331 AMO852326:AMO852331 AWK852326:AWK852331 BGG852326:BGG852331 BQC852326:BQC852331 BZY852326:BZY852331 CJU852326:CJU852331 CTQ852326:CTQ852331 DDM852326:DDM852331 DNI852326:DNI852331 DXE852326:DXE852331 EHA852326:EHA852331 EQW852326:EQW852331 FAS852326:FAS852331 FKO852326:FKO852331 FUK852326:FUK852331 GEG852326:GEG852331 GOC852326:GOC852331 GXY852326:GXY852331 HHU852326:HHU852331 HRQ852326:HRQ852331 IBM852326:IBM852331 ILI852326:ILI852331 IVE852326:IVE852331 JFA852326:JFA852331 JOW852326:JOW852331 JYS852326:JYS852331 KIO852326:KIO852331 KSK852326:KSK852331 LCG852326:LCG852331 LMC852326:LMC852331 LVY852326:LVY852331 MFU852326:MFU852331 MPQ852326:MPQ852331 MZM852326:MZM852331 NJI852326:NJI852331 NTE852326:NTE852331 ODA852326:ODA852331 OMW852326:OMW852331 OWS852326:OWS852331 PGO852326:PGO852331 PQK852326:PQK852331 QAG852326:QAG852331 QKC852326:QKC852331 QTY852326:QTY852331 RDU852326:RDU852331 RNQ852326:RNQ852331 RXM852326:RXM852331 SHI852326:SHI852331 SRE852326:SRE852331 TBA852326:TBA852331 TKW852326:TKW852331 TUS852326:TUS852331 UEO852326:UEO852331 UOK852326:UOK852331 UYG852326:UYG852331 VIC852326:VIC852331 VRY852326:VRY852331 WBU852326:WBU852331 WLQ852326:WLQ852331 WVM852326:WVM852331 E917862:E917867 JA917862:JA917867 SW917862:SW917867 ACS917862:ACS917867 AMO917862:AMO917867 AWK917862:AWK917867 BGG917862:BGG917867 BQC917862:BQC917867 BZY917862:BZY917867 CJU917862:CJU917867 CTQ917862:CTQ917867 DDM917862:DDM917867 DNI917862:DNI917867 DXE917862:DXE917867 EHA917862:EHA917867 EQW917862:EQW917867 FAS917862:FAS917867 FKO917862:FKO917867 FUK917862:FUK917867 GEG917862:GEG917867 GOC917862:GOC917867 GXY917862:GXY917867 HHU917862:HHU917867 HRQ917862:HRQ917867 IBM917862:IBM917867 ILI917862:ILI917867 IVE917862:IVE917867 JFA917862:JFA917867 JOW917862:JOW917867 JYS917862:JYS917867 KIO917862:KIO917867 KSK917862:KSK917867 LCG917862:LCG917867 LMC917862:LMC917867 LVY917862:LVY917867 MFU917862:MFU917867 MPQ917862:MPQ917867 MZM917862:MZM917867 NJI917862:NJI917867 NTE917862:NTE917867 ODA917862:ODA917867 OMW917862:OMW917867 OWS917862:OWS917867 PGO917862:PGO917867 PQK917862:PQK917867 QAG917862:QAG917867 QKC917862:QKC917867 QTY917862:QTY917867 RDU917862:RDU917867 RNQ917862:RNQ917867 RXM917862:RXM917867 SHI917862:SHI917867 SRE917862:SRE917867 TBA917862:TBA917867 TKW917862:TKW917867 TUS917862:TUS917867 UEO917862:UEO917867 UOK917862:UOK917867 UYG917862:UYG917867 VIC917862:VIC917867 VRY917862:VRY917867 WBU917862:WBU917867 WLQ917862:WLQ917867 WVM917862:WVM917867 E983398:E983403 JA983398:JA983403 SW983398:SW983403 ACS983398:ACS983403 AMO983398:AMO983403 AWK983398:AWK983403 BGG983398:BGG983403 BQC983398:BQC983403 BZY983398:BZY983403 CJU983398:CJU983403 CTQ983398:CTQ983403 DDM983398:DDM983403 DNI983398:DNI983403 DXE983398:DXE983403 EHA983398:EHA983403 EQW983398:EQW983403 FAS983398:FAS983403 FKO983398:FKO983403 FUK983398:FUK983403 GEG983398:GEG983403 GOC983398:GOC983403 GXY983398:GXY983403 HHU983398:HHU983403 HRQ983398:HRQ983403 IBM983398:IBM983403 ILI983398:ILI983403 IVE983398:IVE983403 JFA983398:JFA983403 JOW983398:JOW983403 JYS983398:JYS983403 KIO983398:KIO983403 KSK983398:KSK983403 LCG983398:LCG983403 LMC983398:LMC983403 LVY983398:LVY983403 MFU983398:MFU983403 MPQ983398:MPQ983403 MZM983398:MZM983403 NJI983398:NJI983403 NTE983398:NTE983403 ODA983398:ODA983403 OMW983398:OMW983403 OWS983398:OWS983403 PGO983398:PGO983403 PQK983398:PQK983403 QAG983398:QAG983403 QKC983398:QKC983403 QTY983398:QTY983403 RDU983398:RDU983403 RNQ983398:RNQ983403 RXM983398:RXM983403 SHI983398:SHI983403 SRE983398:SRE983403 TBA983398:TBA983403 TKW983398:TKW983403 TUS983398:TUS983403 UEO983398:UEO983403 UOK983398:UOK983403 UYG983398:UYG983403 VIC983398:VIC983403 VRY983398:VRY983403 WBU983398:WBU983403 WLQ983398:WLQ983403 WVM983398:WVM983403" xr:uid="{00000000-0002-0000-0600-000000000000}">
      <formula1>"jr, ,"</formula1>
    </dataValidation>
    <dataValidation type="list" allowBlank="1" showInputMessage="1" showErrorMessage="1" sqref="I360 JE360 TA360 ACW360 AMS360 AWO360 BGK360 BQG360 CAC360 CJY360 CTU360 DDQ360 DNM360 DXI360 EHE360 ERA360 FAW360 FKS360 FUO360 GEK360 GOG360 GYC360 HHY360 HRU360 IBQ360 ILM360 IVI360 JFE360 JPA360 JYW360 KIS360 KSO360 LCK360 LMG360 LWC360 MFY360 MPU360 MZQ360 NJM360 NTI360 ODE360 ONA360 OWW360 PGS360 PQO360 QAK360 QKG360 QUC360 RDY360 RNU360 RXQ360 SHM360 SRI360 TBE360 TLA360 TUW360 UES360 UOO360 UYK360 VIG360 VSC360 WBY360 WLU360 WVQ360 I65896 JE65896 TA65896 ACW65896 AMS65896 AWO65896 BGK65896 BQG65896 CAC65896 CJY65896 CTU65896 DDQ65896 DNM65896 DXI65896 EHE65896 ERA65896 FAW65896 FKS65896 FUO65896 GEK65896 GOG65896 GYC65896 HHY65896 HRU65896 IBQ65896 ILM65896 IVI65896 JFE65896 JPA65896 JYW65896 KIS65896 KSO65896 LCK65896 LMG65896 LWC65896 MFY65896 MPU65896 MZQ65896 NJM65896 NTI65896 ODE65896 ONA65896 OWW65896 PGS65896 PQO65896 QAK65896 QKG65896 QUC65896 RDY65896 RNU65896 RXQ65896 SHM65896 SRI65896 TBE65896 TLA65896 TUW65896 UES65896 UOO65896 UYK65896 VIG65896 VSC65896 WBY65896 WLU65896 WVQ65896 I131432 JE131432 TA131432 ACW131432 AMS131432 AWO131432 BGK131432 BQG131432 CAC131432 CJY131432 CTU131432 DDQ131432 DNM131432 DXI131432 EHE131432 ERA131432 FAW131432 FKS131432 FUO131432 GEK131432 GOG131432 GYC131432 HHY131432 HRU131432 IBQ131432 ILM131432 IVI131432 JFE131432 JPA131432 JYW131432 KIS131432 KSO131432 LCK131432 LMG131432 LWC131432 MFY131432 MPU131432 MZQ131432 NJM131432 NTI131432 ODE131432 ONA131432 OWW131432 PGS131432 PQO131432 QAK131432 QKG131432 QUC131432 RDY131432 RNU131432 RXQ131432 SHM131432 SRI131432 TBE131432 TLA131432 TUW131432 UES131432 UOO131432 UYK131432 VIG131432 VSC131432 WBY131432 WLU131432 WVQ131432 I196968 JE196968 TA196968 ACW196968 AMS196968 AWO196968 BGK196968 BQG196968 CAC196968 CJY196968 CTU196968 DDQ196968 DNM196968 DXI196968 EHE196968 ERA196968 FAW196968 FKS196968 FUO196968 GEK196968 GOG196968 GYC196968 HHY196968 HRU196968 IBQ196968 ILM196968 IVI196968 JFE196968 JPA196968 JYW196968 KIS196968 KSO196968 LCK196968 LMG196968 LWC196968 MFY196968 MPU196968 MZQ196968 NJM196968 NTI196968 ODE196968 ONA196968 OWW196968 PGS196968 PQO196968 QAK196968 QKG196968 QUC196968 RDY196968 RNU196968 RXQ196968 SHM196968 SRI196968 TBE196968 TLA196968 TUW196968 UES196968 UOO196968 UYK196968 VIG196968 VSC196968 WBY196968 WLU196968 WVQ196968 I262504 JE262504 TA262504 ACW262504 AMS262504 AWO262504 BGK262504 BQG262504 CAC262504 CJY262504 CTU262504 DDQ262504 DNM262504 DXI262504 EHE262504 ERA262504 FAW262504 FKS262504 FUO262504 GEK262504 GOG262504 GYC262504 HHY262504 HRU262504 IBQ262504 ILM262504 IVI262504 JFE262504 JPA262504 JYW262504 KIS262504 KSO262504 LCK262504 LMG262504 LWC262504 MFY262504 MPU262504 MZQ262504 NJM262504 NTI262504 ODE262504 ONA262504 OWW262504 PGS262504 PQO262504 QAK262504 QKG262504 QUC262504 RDY262504 RNU262504 RXQ262504 SHM262504 SRI262504 TBE262504 TLA262504 TUW262504 UES262504 UOO262504 UYK262504 VIG262504 VSC262504 WBY262504 WLU262504 WVQ262504 I328040 JE328040 TA328040 ACW328040 AMS328040 AWO328040 BGK328040 BQG328040 CAC328040 CJY328040 CTU328040 DDQ328040 DNM328040 DXI328040 EHE328040 ERA328040 FAW328040 FKS328040 FUO328040 GEK328040 GOG328040 GYC328040 HHY328040 HRU328040 IBQ328040 ILM328040 IVI328040 JFE328040 JPA328040 JYW328040 KIS328040 KSO328040 LCK328040 LMG328040 LWC328040 MFY328040 MPU328040 MZQ328040 NJM328040 NTI328040 ODE328040 ONA328040 OWW328040 PGS328040 PQO328040 QAK328040 QKG328040 QUC328040 RDY328040 RNU328040 RXQ328040 SHM328040 SRI328040 TBE328040 TLA328040 TUW328040 UES328040 UOO328040 UYK328040 VIG328040 VSC328040 WBY328040 WLU328040 WVQ328040 I393576 JE393576 TA393576 ACW393576 AMS393576 AWO393576 BGK393576 BQG393576 CAC393576 CJY393576 CTU393576 DDQ393576 DNM393576 DXI393576 EHE393576 ERA393576 FAW393576 FKS393576 FUO393576 GEK393576 GOG393576 GYC393576 HHY393576 HRU393576 IBQ393576 ILM393576 IVI393576 JFE393576 JPA393576 JYW393576 KIS393576 KSO393576 LCK393576 LMG393576 LWC393576 MFY393576 MPU393576 MZQ393576 NJM393576 NTI393576 ODE393576 ONA393576 OWW393576 PGS393576 PQO393576 QAK393576 QKG393576 QUC393576 RDY393576 RNU393576 RXQ393576 SHM393576 SRI393576 TBE393576 TLA393576 TUW393576 UES393576 UOO393576 UYK393576 VIG393576 VSC393576 WBY393576 WLU393576 WVQ393576 I459112 JE459112 TA459112 ACW459112 AMS459112 AWO459112 BGK459112 BQG459112 CAC459112 CJY459112 CTU459112 DDQ459112 DNM459112 DXI459112 EHE459112 ERA459112 FAW459112 FKS459112 FUO459112 GEK459112 GOG459112 GYC459112 HHY459112 HRU459112 IBQ459112 ILM459112 IVI459112 JFE459112 JPA459112 JYW459112 KIS459112 KSO459112 LCK459112 LMG459112 LWC459112 MFY459112 MPU459112 MZQ459112 NJM459112 NTI459112 ODE459112 ONA459112 OWW459112 PGS459112 PQO459112 QAK459112 QKG459112 QUC459112 RDY459112 RNU459112 RXQ459112 SHM459112 SRI459112 TBE459112 TLA459112 TUW459112 UES459112 UOO459112 UYK459112 VIG459112 VSC459112 WBY459112 WLU459112 WVQ459112 I524648 JE524648 TA524648 ACW524648 AMS524648 AWO524648 BGK524648 BQG524648 CAC524648 CJY524648 CTU524648 DDQ524648 DNM524648 DXI524648 EHE524648 ERA524648 FAW524648 FKS524648 FUO524648 GEK524648 GOG524648 GYC524648 HHY524648 HRU524648 IBQ524648 ILM524648 IVI524648 JFE524648 JPA524648 JYW524648 KIS524648 KSO524648 LCK524648 LMG524648 LWC524648 MFY524648 MPU524648 MZQ524648 NJM524648 NTI524648 ODE524648 ONA524648 OWW524648 PGS524648 PQO524648 QAK524648 QKG524648 QUC524648 RDY524648 RNU524648 RXQ524648 SHM524648 SRI524648 TBE524648 TLA524648 TUW524648 UES524648 UOO524648 UYK524648 VIG524648 VSC524648 WBY524648 WLU524648 WVQ524648 I590184 JE590184 TA590184 ACW590184 AMS590184 AWO590184 BGK590184 BQG590184 CAC590184 CJY590184 CTU590184 DDQ590184 DNM590184 DXI590184 EHE590184 ERA590184 FAW590184 FKS590184 FUO590184 GEK590184 GOG590184 GYC590184 HHY590184 HRU590184 IBQ590184 ILM590184 IVI590184 JFE590184 JPA590184 JYW590184 KIS590184 KSO590184 LCK590184 LMG590184 LWC590184 MFY590184 MPU590184 MZQ590184 NJM590184 NTI590184 ODE590184 ONA590184 OWW590184 PGS590184 PQO590184 QAK590184 QKG590184 QUC590184 RDY590184 RNU590184 RXQ590184 SHM590184 SRI590184 TBE590184 TLA590184 TUW590184 UES590184 UOO590184 UYK590184 VIG590184 VSC590184 WBY590184 WLU590184 WVQ590184 I655720 JE655720 TA655720 ACW655720 AMS655720 AWO655720 BGK655720 BQG655720 CAC655720 CJY655720 CTU655720 DDQ655720 DNM655720 DXI655720 EHE655720 ERA655720 FAW655720 FKS655720 FUO655720 GEK655720 GOG655720 GYC655720 HHY655720 HRU655720 IBQ655720 ILM655720 IVI655720 JFE655720 JPA655720 JYW655720 KIS655720 KSO655720 LCK655720 LMG655720 LWC655720 MFY655720 MPU655720 MZQ655720 NJM655720 NTI655720 ODE655720 ONA655720 OWW655720 PGS655720 PQO655720 QAK655720 QKG655720 QUC655720 RDY655720 RNU655720 RXQ655720 SHM655720 SRI655720 TBE655720 TLA655720 TUW655720 UES655720 UOO655720 UYK655720 VIG655720 VSC655720 WBY655720 WLU655720 WVQ655720 I721256 JE721256 TA721256 ACW721256 AMS721256 AWO721256 BGK721256 BQG721256 CAC721256 CJY721256 CTU721256 DDQ721256 DNM721256 DXI721256 EHE721256 ERA721256 FAW721256 FKS721256 FUO721256 GEK721256 GOG721256 GYC721256 HHY721256 HRU721256 IBQ721256 ILM721256 IVI721256 JFE721256 JPA721256 JYW721256 KIS721256 KSO721256 LCK721256 LMG721256 LWC721256 MFY721256 MPU721256 MZQ721256 NJM721256 NTI721256 ODE721256 ONA721256 OWW721256 PGS721256 PQO721256 QAK721256 QKG721256 QUC721256 RDY721256 RNU721256 RXQ721256 SHM721256 SRI721256 TBE721256 TLA721256 TUW721256 UES721256 UOO721256 UYK721256 VIG721256 VSC721256 WBY721256 WLU721256 WVQ721256 I786792 JE786792 TA786792 ACW786792 AMS786792 AWO786792 BGK786792 BQG786792 CAC786792 CJY786792 CTU786792 DDQ786792 DNM786792 DXI786792 EHE786792 ERA786792 FAW786792 FKS786792 FUO786792 GEK786792 GOG786792 GYC786792 HHY786792 HRU786792 IBQ786792 ILM786792 IVI786792 JFE786792 JPA786792 JYW786792 KIS786792 KSO786792 LCK786792 LMG786792 LWC786792 MFY786792 MPU786792 MZQ786792 NJM786792 NTI786792 ODE786792 ONA786792 OWW786792 PGS786792 PQO786792 QAK786792 QKG786792 QUC786792 RDY786792 RNU786792 RXQ786792 SHM786792 SRI786792 TBE786792 TLA786792 TUW786792 UES786792 UOO786792 UYK786792 VIG786792 VSC786792 WBY786792 WLU786792 WVQ786792 I852328 JE852328 TA852328 ACW852328 AMS852328 AWO852328 BGK852328 BQG852328 CAC852328 CJY852328 CTU852328 DDQ852328 DNM852328 DXI852328 EHE852328 ERA852328 FAW852328 FKS852328 FUO852328 GEK852328 GOG852328 GYC852328 HHY852328 HRU852328 IBQ852328 ILM852328 IVI852328 JFE852328 JPA852328 JYW852328 KIS852328 KSO852328 LCK852328 LMG852328 LWC852328 MFY852328 MPU852328 MZQ852328 NJM852328 NTI852328 ODE852328 ONA852328 OWW852328 PGS852328 PQO852328 QAK852328 QKG852328 QUC852328 RDY852328 RNU852328 RXQ852328 SHM852328 SRI852328 TBE852328 TLA852328 TUW852328 UES852328 UOO852328 UYK852328 VIG852328 VSC852328 WBY852328 WLU852328 WVQ852328 I917864 JE917864 TA917864 ACW917864 AMS917864 AWO917864 BGK917864 BQG917864 CAC917864 CJY917864 CTU917864 DDQ917864 DNM917864 DXI917864 EHE917864 ERA917864 FAW917864 FKS917864 FUO917864 GEK917864 GOG917864 GYC917864 HHY917864 HRU917864 IBQ917864 ILM917864 IVI917864 JFE917864 JPA917864 JYW917864 KIS917864 KSO917864 LCK917864 LMG917864 LWC917864 MFY917864 MPU917864 MZQ917864 NJM917864 NTI917864 ODE917864 ONA917864 OWW917864 PGS917864 PQO917864 QAK917864 QKG917864 QUC917864 RDY917864 RNU917864 RXQ917864 SHM917864 SRI917864 TBE917864 TLA917864 TUW917864 UES917864 UOO917864 UYK917864 VIG917864 VSC917864 WBY917864 WLU917864 WVQ917864 I983400 JE983400 TA983400 ACW983400 AMS983400 AWO983400 BGK983400 BQG983400 CAC983400 CJY983400 CTU983400 DDQ983400 DNM983400 DXI983400 EHE983400 ERA983400 FAW983400 FKS983400 FUO983400 GEK983400 GOG983400 GYC983400 HHY983400 HRU983400 IBQ983400 ILM983400 IVI983400 JFE983400 JPA983400 JYW983400 KIS983400 KSO983400 LCK983400 LMG983400 LWC983400 MFY983400 MPU983400 MZQ983400 NJM983400 NTI983400 ODE983400 ONA983400 OWW983400 PGS983400 PQO983400 QAK983400 QKG983400 QUC983400 RDY983400 RNU983400 RXQ983400 SHM983400 SRI983400 TBE983400 TLA983400 TUW983400 UES983400 UOO983400 UYK983400 VIG983400 VSC983400 WBY983400 WLU983400 WVQ983400" xr:uid="{00000000-0002-0000-0600-000001000000}">
      <formula1>"男,女,"</formula1>
    </dataValidation>
    <dataValidation type="list" allowBlank="1" showInputMessage="1" showErrorMessage="1" sqref="M360 JI360 TE360 ADA360 AMW360 AWS360 BGO360 BQK360 CAG360 CKC360 CTY360 DDU360 DNQ360 DXM360 EHI360 ERE360 FBA360 FKW360 FUS360 GEO360 GOK360 GYG360 HIC360 HRY360 IBU360 ILQ360 IVM360 JFI360 JPE360 JZA360 KIW360 KSS360 LCO360 LMK360 LWG360 MGC360 MPY360 MZU360 NJQ360 NTM360 ODI360 ONE360 OXA360 PGW360 PQS360 QAO360 QKK360 QUG360 REC360 RNY360 RXU360 SHQ360 SRM360 TBI360 TLE360 TVA360 UEW360 UOS360 UYO360 VIK360 VSG360 WCC360 WLY360 WVU360 M65896 JI65896 TE65896 ADA65896 AMW65896 AWS65896 BGO65896 BQK65896 CAG65896 CKC65896 CTY65896 DDU65896 DNQ65896 DXM65896 EHI65896 ERE65896 FBA65896 FKW65896 FUS65896 GEO65896 GOK65896 GYG65896 HIC65896 HRY65896 IBU65896 ILQ65896 IVM65896 JFI65896 JPE65896 JZA65896 KIW65896 KSS65896 LCO65896 LMK65896 LWG65896 MGC65896 MPY65896 MZU65896 NJQ65896 NTM65896 ODI65896 ONE65896 OXA65896 PGW65896 PQS65896 QAO65896 QKK65896 QUG65896 REC65896 RNY65896 RXU65896 SHQ65896 SRM65896 TBI65896 TLE65896 TVA65896 UEW65896 UOS65896 UYO65896 VIK65896 VSG65896 WCC65896 WLY65896 WVU65896 M131432 JI131432 TE131432 ADA131432 AMW131432 AWS131432 BGO131432 BQK131432 CAG131432 CKC131432 CTY131432 DDU131432 DNQ131432 DXM131432 EHI131432 ERE131432 FBA131432 FKW131432 FUS131432 GEO131432 GOK131432 GYG131432 HIC131432 HRY131432 IBU131432 ILQ131432 IVM131432 JFI131432 JPE131432 JZA131432 KIW131432 KSS131432 LCO131432 LMK131432 LWG131432 MGC131432 MPY131432 MZU131432 NJQ131432 NTM131432 ODI131432 ONE131432 OXA131432 PGW131432 PQS131432 QAO131432 QKK131432 QUG131432 REC131432 RNY131432 RXU131432 SHQ131432 SRM131432 TBI131432 TLE131432 TVA131432 UEW131432 UOS131432 UYO131432 VIK131432 VSG131432 WCC131432 WLY131432 WVU131432 M196968 JI196968 TE196968 ADA196968 AMW196968 AWS196968 BGO196968 BQK196968 CAG196968 CKC196968 CTY196968 DDU196968 DNQ196968 DXM196968 EHI196968 ERE196968 FBA196968 FKW196968 FUS196968 GEO196968 GOK196968 GYG196968 HIC196968 HRY196968 IBU196968 ILQ196968 IVM196968 JFI196968 JPE196968 JZA196968 KIW196968 KSS196968 LCO196968 LMK196968 LWG196968 MGC196968 MPY196968 MZU196968 NJQ196968 NTM196968 ODI196968 ONE196968 OXA196968 PGW196968 PQS196968 QAO196968 QKK196968 QUG196968 REC196968 RNY196968 RXU196968 SHQ196968 SRM196968 TBI196968 TLE196968 TVA196968 UEW196968 UOS196968 UYO196968 VIK196968 VSG196968 WCC196968 WLY196968 WVU196968 M262504 JI262504 TE262504 ADA262504 AMW262504 AWS262504 BGO262504 BQK262504 CAG262504 CKC262504 CTY262504 DDU262504 DNQ262504 DXM262504 EHI262504 ERE262504 FBA262504 FKW262504 FUS262504 GEO262504 GOK262504 GYG262504 HIC262504 HRY262504 IBU262504 ILQ262504 IVM262504 JFI262504 JPE262504 JZA262504 KIW262504 KSS262504 LCO262504 LMK262504 LWG262504 MGC262504 MPY262504 MZU262504 NJQ262504 NTM262504 ODI262504 ONE262504 OXA262504 PGW262504 PQS262504 QAO262504 QKK262504 QUG262504 REC262504 RNY262504 RXU262504 SHQ262504 SRM262504 TBI262504 TLE262504 TVA262504 UEW262504 UOS262504 UYO262504 VIK262504 VSG262504 WCC262504 WLY262504 WVU262504 M328040 JI328040 TE328040 ADA328040 AMW328040 AWS328040 BGO328040 BQK328040 CAG328040 CKC328040 CTY328040 DDU328040 DNQ328040 DXM328040 EHI328040 ERE328040 FBA328040 FKW328040 FUS328040 GEO328040 GOK328040 GYG328040 HIC328040 HRY328040 IBU328040 ILQ328040 IVM328040 JFI328040 JPE328040 JZA328040 KIW328040 KSS328040 LCO328040 LMK328040 LWG328040 MGC328040 MPY328040 MZU328040 NJQ328040 NTM328040 ODI328040 ONE328040 OXA328040 PGW328040 PQS328040 QAO328040 QKK328040 QUG328040 REC328040 RNY328040 RXU328040 SHQ328040 SRM328040 TBI328040 TLE328040 TVA328040 UEW328040 UOS328040 UYO328040 VIK328040 VSG328040 WCC328040 WLY328040 WVU328040 M393576 JI393576 TE393576 ADA393576 AMW393576 AWS393576 BGO393576 BQK393576 CAG393576 CKC393576 CTY393576 DDU393576 DNQ393576 DXM393576 EHI393576 ERE393576 FBA393576 FKW393576 FUS393576 GEO393576 GOK393576 GYG393576 HIC393576 HRY393576 IBU393576 ILQ393576 IVM393576 JFI393576 JPE393576 JZA393576 KIW393576 KSS393576 LCO393576 LMK393576 LWG393576 MGC393576 MPY393576 MZU393576 NJQ393576 NTM393576 ODI393576 ONE393576 OXA393576 PGW393576 PQS393576 QAO393576 QKK393576 QUG393576 REC393576 RNY393576 RXU393576 SHQ393576 SRM393576 TBI393576 TLE393576 TVA393576 UEW393576 UOS393576 UYO393576 VIK393576 VSG393576 WCC393576 WLY393576 WVU393576 M459112 JI459112 TE459112 ADA459112 AMW459112 AWS459112 BGO459112 BQK459112 CAG459112 CKC459112 CTY459112 DDU459112 DNQ459112 DXM459112 EHI459112 ERE459112 FBA459112 FKW459112 FUS459112 GEO459112 GOK459112 GYG459112 HIC459112 HRY459112 IBU459112 ILQ459112 IVM459112 JFI459112 JPE459112 JZA459112 KIW459112 KSS459112 LCO459112 LMK459112 LWG459112 MGC459112 MPY459112 MZU459112 NJQ459112 NTM459112 ODI459112 ONE459112 OXA459112 PGW459112 PQS459112 QAO459112 QKK459112 QUG459112 REC459112 RNY459112 RXU459112 SHQ459112 SRM459112 TBI459112 TLE459112 TVA459112 UEW459112 UOS459112 UYO459112 VIK459112 VSG459112 WCC459112 WLY459112 WVU459112 M524648 JI524648 TE524648 ADA524648 AMW524648 AWS524648 BGO524648 BQK524648 CAG524648 CKC524648 CTY524648 DDU524648 DNQ524648 DXM524648 EHI524648 ERE524648 FBA524648 FKW524648 FUS524648 GEO524648 GOK524648 GYG524648 HIC524648 HRY524648 IBU524648 ILQ524648 IVM524648 JFI524648 JPE524648 JZA524648 KIW524648 KSS524648 LCO524648 LMK524648 LWG524648 MGC524648 MPY524648 MZU524648 NJQ524648 NTM524648 ODI524648 ONE524648 OXA524648 PGW524648 PQS524648 QAO524648 QKK524648 QUG524648 REC524648 RNY524648 RXU524648 SHQ524648 SRM524648 TBI524648 TLE524648 TVA524648 UEW524648 UOS524648 UYO524648 VIK524648 VSG524648 WCC524648 WLY524648 WVU524648 M590184 JI590184 TE590184 ADA590184 AMW590184 AWS590184 BGO590184 BQK590184 CAG590184 CKC590184 CTY590184 DDU590184 DNQ590184 DXM590184 EHI590184 ERE590184 FBA590184 FKW590184 FUS590184 GEO590184 GOK590184 GYG590184 HIC590184 HRY590184 IBU590184 ILQ590184 IVM590184 JFI590184 JPE590184 JZA590184 KIW590184 KSS590184 LCO590184 LMK590184 LWG590184 MGC590184 MPY590184 MZU590184 NJQ590184 NTM590184 ODI590184 ONE590184 OXA590184 PGW590184 PQS590184 QAO590184 QKK590184 QUG590184 REC590184 RNY590184 RXU590184 SHQ590184 SRM590184 TBI590184 TLE590184 TVA590184 UEW590184 UOS590184 UYO590184 VIK590184 VSG590184 WCC590184 WLY590184 WVU590184 M655720 JI655720 TE655720 ADA655720 AMW655720 AWS655720 BGO655720 BQK655720 CAG655720 CKC655720 CTY655720 DDU655720 DNQ655720 DXM655720 EHI655720 ERE655720 FBA655720 FKW655720 FUS655720 GEO655720 GOK655720 GYG655720 HIC655720 HRY655720 IBU655720 ILQ655720 IVM655720 JFI655720 JPE655720 JZA655720 KIW655720 KSS655720 LCO655720 LMK655720 LWG655720 MGC655720 MPY655720 MZU655720 NJQ655720 NTM655720 ODI655720 ONE655720 OXA655720 PGW655720 PQS655720 QAO655720 QKK655720 QUG655720 REC655720 RNY655720 RXU655720 SHQ655720 SRM655720 TBI655720 TLE655720 TVA655720 UEW655720 UOS655720 UYO655720 VIK655720 VSG655720 WCC655720 WLY655720 WVU655720 M721256 JI721256 TE721256 ADA721256 AMW721256 AWS721256 BGO721256 BQK721256 CAG721256 CKC721256 CTY721256 DDU721256 DNQ721256 DXM721256 EHI721256 ERE721256 FBA721256 FKW721256 FUS721256 GEO721256 GOK721256 GYG721256 HIC721256 HRY721256 IBU721256 ILQ721256 IVM721256 JFI721256 JPE721256 JZA721256 KIW721256 KSS721256 LCO721256 LMK721256 LWG721256 MGC721256 MPY721256 MZU721256 NJQ721256 NTM721256 ODI721256 ONE721256 OXA721256 PGW721256 PQS721256 QAO721256 QKK721256 QUG721256 REC721256 RNY721256 RXU721256 SHQ721256 SRM721256 TBI721256 TLE721256 TVA721256 UEW721256 UOS721256 UYO721256 VIK721256 VSG721256 WCC721256 WLY721256 WVU721256 M786792 JI786792 TE786792 ADA786792 AMW786792 AWS786792 BGO786792 BQK786792 CAG786792 CKC786792 CTY786792 DDU786792 DNQ786792 DXM786792 EHI786792 ERE786792 FBA786792 FKW786792 FUS786792 GEO786792 GOK786792 GYG786792 HIC786792 HRY786792 IBU786792 ILQ786792 IVM786792 JFI786792 JPE786792 JZA786792 KIW786792 KSS786792 LCO786792 LMK786792 LWG786792 MGC786792 MPY786792 MZU786792 NJQ786792 NTM786792 ODI786792 ONE786792 OXA786792 PGW786792 PQS786792 QAO786792 QKK786792 QUG786792 REC786792 RNY786792 RXU786792 SHQ786792 SRM786792 TBI786792 TLE786792 TVA786792 UEW786792 UOS786792 UYO786792 VIK786792 VSG786792 WCC786792 WLY786792 WVU786792 M852328 JI852328 TE852328 ADA852328 AMW852328 AWS852328 BGO852328 BQK852328 CAG852328 CKC852328 CTY852328 DDU852328 DNQ852328 DXM852328 EHI852328 ERE852328 FBA852328 FKW852328 FUS852328 GEO852328 GOK852328 GYG852328 HIC852328 HRY852328 IBU852328 ILQ852328 IVM852328 JFI852328 JPE852328 JZA852328 KIW852328 KSS852328 LCO852328 LMK852328 LWG852328 MGC852328 MPY852328 MZU852328 NJQ852328 NTM852328 ODI852328 ONE852328 OXA852328 PGW852328 PQS852328 QAO852328 QKK852328 QUG852328 REC852328 RNY852328 RXU852328 SHQ852328 SRM852328 TBI852328 TLE852328 TVA852328 UEW852328 UOS852328 UYO852328 VIK852328 VSG852328 WCC852328 WLY852328 WVU852328 M917864 JI917864 TE917864 ADA917864 AMW917864 AWS917864 BGO917864 BQK917864 CAG917864 CKC917864 CTY917864 DDU917864 DNQ917864 DXM917864 EHI917864 ERE917864 FBA917864 FKW917864 FUS917864 GEO917864 GOK917864 GYG917864 HIC917864 HRY917864 IBU917864 ILQ917864 IVM917864 JFI917864 JPE917864 JZA917864 KIW917864 KSS917864 LCO917864 LMK917864 LWG917864 MGC917864 MPY917864 MZU917864 NJQ917864 NTM917864 ODI917864 ONE917864 OXA917864 PGW917864 PQS917864 QAO917864 QKK917864 QUG917864 REC917864 RNY917864 RXU917864 SHQ917864 SRM917864 TBI917864 TLE917864 TVA917864 UEW917864 UOS917864 UYO917864 VIK917864 VSG917864 WCC917864 WLY917864 WVU917864 M983400 JI983400 TE983400 ADA983400 AMW983400 AWS983400 BGO983400 BQK983400 CAG983400 CKC983400 CTY983400 DDU983400 DNQ983400 DXM983400 EHI983400 ERE983400 FBA983400 FKW983400 FUS983400 GEO983400 GOK983400 GYG983400 HIC983400 HRY983400 IBU983400 ILQ983400 IVM983400 JFI983400 JPE983400 JZA983400 KIW983400 KSS983400 LCO983400 LMK983400 LWG983400 MGC983400 MPY983400 MZU983400 NJQ983400 NTM983400 ODI983400 ONE983400 OXA983400 PGW983400 PQS983400 QAO983400 QKK983400 QUG983400 REC983400 RNY983400 RXU983400 SHQ983400 SRM983400 TBI983400 TLE983400 TVA983400 UEW983400 UOS983400 UYO983400 VIK983400 VSG983400 WCC983400 WLY983400 WVU983400" xr:uid="{00000000-0002-0000-0600-000002000000}">
      <formula1>"東近江市,彦根市,愛荘町,長浜市,多賀町,"</formula1>
    </dataValidation>
  </dataValidations>
  <hyperlinks>
    <hyperlink ref="D163" r:id="rId1" xr:uid="{00000000-0004-0000-0600-000000000000}"/>
    <hyperlink ref="D343" r:id="rId2" xr:uid="{00000000-0004-0000-0600-000001000000}"/>
    <hyperlink ref="D114" r:id="rId3" xr:uid="{00000000-0004-0000-0600-000002000000}"/>
    <hyperlink ref="D40" r:id="rId4" xr:uid="{00000000-0004-0000-0600-000003000000}"/>
    <hyperlink ref="D191" r:id="rId5" xr:uid="{00000000-0004-0000-0600-000004000000}"/>
    <hyperlink ref="E236" r:id="rId6" xr:uid="{00000000-0004-0000-0600-000005000000}"/>
    <hyperlink ref="E269" r:id="rId7" xr:uid="{00000000-0004-0000-0600-000006000000}"/>
    <hyperlink ref="D292" r:id="rId8" display="ptkq67180@yahoo.co.jp" xr:uid="{00000000-0004-0000-0600-000007000000}"/>
  </hyperlinks>
  <pageMargins left="0.75" right="0.75" top="1" bottom="1" header="0.51" footer="0.51"/>
  <pageSetup paperSize="9"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写真集</vt:lpstr>
      <vt:lpstr>ＯＶ330</vt:lpstr>
      <vt:lpstr>一般の部</vt:lpstr>
      <vt:lpstr>メンバー表</vt:lpstr>
      <vt:lpstr>歴代成績 </vt:lpstr>
      <vt:lpstr>登録ナンバー</vt:lpstr>
      <vt:lpstr>'ＯＶ330'!Print_Area</vt:lpstr>
      <vt:lpstr>一般の部!Print_Area</vt:lpstr>
      <vt:lpstr>登録ナンバー!Print_Area</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川並和之</dc:creator>
  <cp:keywords/>
  <dc:description/>
  <cp:lastModifiedBy>User</cp:lastModifiedBy>
  <cp:revision/>
  <cp:lastPrinted>2023-07-09T11:24:30Z</cp:lastPrinted>
  <dcterms:created xsi:type="dcterms:W3CDTF">2012-02-13T23:21:28Z</dcterms:created>
  <dcterms:modified xsi:type="dcterms:W3CDTF">2023-07-09T23:44:07Z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1041-10.2.0.5820</vt:lpwstr>
  </property>
</Properties>
</file>