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2760" windowWidth="20730" windowHeight="11760" activeTab="1"/>
  </bookViews>
  <sheets>
    <sheet name="ご案内" sheetId="1" r:id="rId1"/>
    <sheet name="登録料" sheetId="2" r:id="rId2"/>
    <sheet name="登録ナンバーについて" sheetId="3" r:id="rId3"/>
  </sheets>
  <definedNames/>
  <calcPr fullCalcOnLoad="1"/>
</workbook>
</file>

<file path=xl/sharedStrings.xml><?xml version="1.0" encoding="utf-8"?>
<sst xmlns="http://schemas.openxmlformats.org/spreadsheetml/2006/main" count="93" uniqueCount="83">
  <si>
    <t>お送りください。次のシート参照</t>
  </si>
  <si>
    <t>振込先　ゆうちょ銀行　記号　14680　番号　20291141</t>
  </si>
  <si>
    <t>ヒガシオウミシテニスキョウカイ</t>
  </si>
  <si>
    <t>このセルには何も書かない</t>
  </si>
  <si>
    <t>代表者アドレス</t>
  </si>
  <si>
    <t>代表　川並和之</t>
  </si>
  <si>
    <t>kawanami0930@yahoo.co.jp</t>
  </si>
  <si>
    <t>東近江市民</t>
  </si>
  <si>
    <t>東近江市民率</t>
  </si>
  <si>
    <t>略称</t>
  </si>
  <si>
    <t>Ｋテニスカレッジ</t>
  </si>
  <si>
    <t>正式名称</t>
  </si>
  <si>
    <t>稲岡</t>
  </si>
  <si>
    <t>○○</t>
  </si>
  <si>
    <t>男</t>
  </si>
  <si>
    <t>東近江市</t>
  </si>
  <si>
    <t>大坪</t>
  </si>
  <si>
    <t>XX</t>
  </si>
  <si>
    <t>Jr</t>
  </si>
  <si>
    <t>小笠原</t>
  </si>
  <si>
    <t>△△</t>
  </si>
  <si>
    <t>川上</t>
  </si>
  <si>
    <t>▲▲</t>
  </si>
  <si>
    <t>川並</t>
  </si>
  <si>
    <t>＃＃</t>
  </si>
  <si>
    <t>ダブルス用姓名</t>
  </si>
  <si>
    <t>Jrの場合</t>
  </si>
  <si>
    <t>この二つは自動で入る</t>
  </si>
  <si>
    <t>必ず記入</t>
  </si>
  <si>
    <t>自動</t>
  </si>
  <si>
    <t>シングルス用</t>
  </si>
  <si>
    <t>東近江市テニス協会</t>
  </si>
  <si>
    <t>登録に際して質問等御座いましたらお気軽に下記あてにご連絡ください。</t>
  </si>
  <si>
    <t>東近江市テニス協会　</t>
  </si>
  <si>
    <t>理事長　　片岡一寿</t>
  </si>
  <si>
    <t>ご協力を承り誠にありがとうございます。</t>
  </si>
  <si>
    <t>残すのみとなりました。</t>
  </si>
  <si>
    <t>090-3038-3139</t>
  </si>
  <si>
    <t>ptkq67180@yahoo.co.jp</t>
  </si>
  <si>
    <t>しましょう。</t>
  </si>
  <si>
    <t>　来年度も老若男女実力を問わず多くの方にテニスというスポーツに触れ合って頂き、共に</t>
  </si>
  <si>
    <t>楽しさを共感していけるような仲間が少しでも増えていく活動を目指したいと思います。</t>
  </si>
  <si>
    <t>私たちの組織は協会登録クラブの代表者で構成されておりイベント、テニス教室等を</t>
  </si>
  <si>
    <t>運営しています。イベント前にはドロー会議を開き各クラブで意見を出し合い偏りのない</t>
  </si>
  <si>
    <t>オープンな組織体制を構築しています。</t>
  </si>
  <si>
    <t>東近江市テニス協会　登録料</t>
  </si>
  <si>
    <t>　　　　　　　　　　　　一般クラブ</t>
  </si>
  <si>
    <r>
      <t>　　　　</t>
    </r>
    <r>
      <rPr>
        <b/>
        <sz val="12"/>
        <rFont val="Century"/>
        <family val="1"/>
      </rPr>
      <t xml:space="preserve">  </t>
    </r>
    <r>
      <rPr>
        <b/>
        <sz val="12"/>
        <rFont val="ＭＳ 明朝"/>
        <family val="1"/>
      </rPr>
      <t>　　</t>
    </r>
    <r>
      <rPr>
        <b/>
        <sz val="12"/>
        <rFont val="Century"/>
        <family val="1"/>
      </rPr>
      <t>1</t>
    </r>
    <r>
      <rPr>
        <b/>
        <sz val="12"/>
        <rFont val="ＭＳ 明朝"/>
        <family val="1"/>
      </rPr>
      <t>～</t>
    </r>
    <r>
      <rPr>
        <b/>
        <sz val="12"/>
        <rFont val="Century"/>
        <family val="1"/>
      </rPr>
      <t>10</t>
    </r>
    <r>
      <rPr>
        <b/>
        <sz val="12"/>
        <rFont val="ＭＳ 明朝"/>
        <family val="1"/>
      </rPr>
      <t>人　　</t>
    </r>
    <r>
      <rPr>
        <b/>
        <sz val="12"/>
        <rFont val="Century"/>
        <family val="1"/>
      </rPr>
      <t>3000</t>
    </r>
    <r>
      <rPr>
        <b/>
        <sz val="12"/>
        <rFont val="ＭＳ 明朝"/>
        <family val="1"/>
      </rPr>
      <t>円（大会運営無し）</t>
    </r>
  </si>
  <si>
    <r>
      <t>　　　　　　</t>
    </r>
    <r>
      <rPr>
        <b/>
        <sz val="12"/>
        <rFont val="Century"/>
        <family val="1"/>
      </rPr>
      <t>11</t>
    </r>
    <r>
      <rPr>
        <b/>
        <sz val="12"/>
        <rFont val="ＭＳ 明朝"/>
        <family val="1"/>
      </rPr>
      <t>～</t>
    </r>
    <r>
      <rPr>
        <b/>
        <sz val="12"/>
        <rFont val="Century"/>
        <family val="1"/>
      </rPr>
      <t>20</t>
    </r>
    <r>
      <rPr>
        <b/>
        <sz val="12"/>
        <rFont val="ＭＳ 明朝"/>
        <family val="1"/>
      </rPr>
      <t>人　　</t>
    </r>
    <r>
      <rPr>
        <b/>
        <sz val="12"/>
        <rFont val="Century"/>
        <family val="1"/>
      </rPr>
      <t>6000</t>
    </r>
    <r>
      <rPr>
        <b/>
        <sz val="12"/>
        <rFont val="ＭＳ 明朝"/>
        <family val="1"/>
      </rPr>
      <t>円</t>
    </r>
  </si>
  <si>
    <r>
      <t>　　　　　　</t>
    </r>
    <r>
      <rPr>
        <b/>
        <sz val="12"/>
        <rFont val="Century"/>
        <family val="1"/>
      </rPr>
      <t>21</t>
    </r>
    <r>
      <rPr>
        <b/>
        <sz val="12"/>
        <rFont val="ＭＳ 明朝"/>
        <family val="1"/>
      </rPr>
      <t>～</t>
    </r>
    <r>
      <rPr>
        <b/>
        <sz val="12"/>
        <rFont val="Century"/>
        <family val="1"/>
      </rPr>
      <t>30</t>
    </r>
    <r>
      <rPr>
        <b/>
        <sz val="12"/>
        <rFont val="ＭＳ 明朝"/>
        <family val="1"/>
      </rPr>
      <t>人　　</t>
    </r>
    <r>
      <rPr>
        <b/>
        <sz val="12"/>
        <rFont val="Century"/>
        <family val="1"/>
      </rPr>
      <t>9000</t>
    </r>
    <r>
      <rPr>
        <b/>
        <sz val="12"/>
        <rFont val="ＭＳ 明朝"/>
        <family val="1"/>
      </rPr>
      <t>円</t>
    </r>
  </si>
  <si>
    <r>
      <t>　　　　　以下</t>
    </r>
    <r>
      <rPr>
        <b/>
        <sz val="12"/>
        <rFont val="Century"/>
        <family val="1"/>
      </rPr>
      <t>10</t>
    </r>
    <r>
      <rPr>
        <b/>
        <sz val="12"/>
        <rFont val="ＭＳ 明朝"/>
        <family val="1"/>
      </rPr>
      <t>人単位で</t>
    </r>
    <r>
      <rPr>
        <b/>
        <sz val="12"/>
        <rFont val="Century"/>
        <family val="1"/>
      </rPr>
      <t>4000</t>
    </r>
    <r>
      <rPr>
        <b/>
        <sz val="12"/>
        <rFont val="ＭＳ 明朝"/>
        <family val="1"/>
      </rPr>
      <t>円ずつ</t>
    </r>
    <r>
      <rPr>
        <b/>
        <sz val="12"/>
        <rFont val="Century"/>
        <family val="1"/>
      </rPr>
      <t>UP</t>
    </r>
  </si>
  <si>
    <r>
      <t>　　　</t>
    </r>
    <r>
      <rPr>
        <b/>
        <sz val="12"/>
        <rFont val="Century"/>
        <family val="1"/>
      </rPr>
      <t xml:space="preserve">          </t>
    </r>
    <r>
      <rPr>
        <b/>
        <sz val="12"/>
        <rFont val="ＭＳ 明朝"/>
        <family val="1"/>
      </rPr>
      <t>（追加登録は一人</t>
    </r>
    <r>
      <rPr>
        <b/>
        <sz val="12"/>
        <rFont val="Century"/>
        <family val="1"/>
      </rPr>
      <t>500</t>
    </r>
    <r>
      <rPr>
        <b/>
        <sz val="12"/>
        <rFont val="ＭＳ 明朝"/>
        <family val="1"/>
      </rPr>
      <t>円）</t>
    </r>
  </si>
  <si>
    <r>
      <t>　　　　　法人クラブ　　</t>
    </r>
    <r>
      <rPr>
        <b/>
        <sz val="12"/>
        <rFont val="Century"/>
        <family val="1"/>
      </rPr>
      <t>15000</t>
    </r>
    <r>
      <rPr>
        <b/>
        <sz val="12"/>
        <rFont val="ＭＳ 明朝"/>
        <family val="1"/>
      </rPr>
      <t>円（大会運営）</t>
    </r>
  </si>
  <si>
    <r>
      <t>　　　　　　個人会員　　　</t>
    </r>
    <r>
      <rPr>
        <b/>
        <sz val="12"/>
        <rFont val="Century"/>
        <family val="1"/>
      </rPr>
      <t>2000</t>
    </r>
    <r>
      <rPr>
        <b/>
        <sz val="12"/>
        <rFont val="ＭＳ 明朝"/>
        <family val="1"/>
      </rPr>
      <t>円</t>
    </r>
  </si>
  <si>
    <t>晩秋の候、ますます御健勝のこととお慶び申し上げます。平素は私達の活動にご理解と</t>
  </si>
  <si>
    <t>充実した１年となりました。</t>
  </si>
  <si>
    <t>ますが、私達の活動に共感・協力していただけるクラブが御座いましたら是非一緒に活動</t>
  </si>
  <si>
    <t>Tel</t>
  </si>
  <si>
    <t>Ｅmail</t>
  </si>
  <si>
    <t>問い合わせ＆送り先</t>
  </si>
  <si>
    <t>彦根市</t>
  </si>
  <si>
    <t>Ｋテニス　</t>
  </si>
  <si>
    <t>女</t>
  </si>
  <si>
    <t>け０１</t>
  </si>
  <si>
    <t>け０２</t>
  </si>
  <si>
    <t>け０３</t>
  </si>
  <si>
    <t>け０４</t>
  </si>
  <si>
    <t>け０５</t>
  </si>
  <si>
    <t>全角で</t>
  </si>
  <si>
    <t>この列や並びを変えないようにしてください、関数にも注意</t>
  </si>
  <si>
    <t>東近江市
は赤字</t>
  </si>
  <si>
    <t>東近江市テニス協会の行事・試合に積極的に参加する方のみを登録してください。</t>
  </si>
  <si>
    <t>代表者は　ドロー会議等に参加し協力的な方に　してください。</t>
  </si>
  <si>
    <t>理事長　片岡一寿</t>
  </si>
  <si>
    <t>今年度は協会の活動として大会運営と並行して普及委員会によるテニス教室の継続など</t>
  </si>
  <si>
    <t>平成31年度の　クラブ登録のご案内</t>
  </si>
  <si>
    <t>平成31年度　東近江市テニス協会に登録希望の方は以下の要領で登録してください</t>
  </si>
  <si>
    <t>2月24日(土)までに　振込を完了し、登録ナンバーを　エクセルで作成して、</t>
  </si>
  <si>
    <t>平成31年度クラブ登録について</t>
  </si>
  <si>
    <t>　平成30年度の活動も皆様のお力添えもありまして12月開催のウィンターシングルスを</t>
  </si>
  <si>
    <t>そこで、年度末を迎えまして31年度協会登録クラブの募集を行います。</t>
  </si>
  <si>
    <t>平成31年度の協会登録締切日を2月24日(日)と設定し、日程的に迫っており</t>
  </si>
  <si>
    <t>関数の2018を2019に変える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</si>
</sst>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quot;Yes&quot;;&quot;Yes&quot;;&quot;No&quot;"/>
    <numFmt numFmtId="178" formatCode="&quot;True&quot;;&quot;True&quot;;&quot;False&quot;"/>
    <numFmt numFmtId="179" formatCode="&quot;On&quot;;&quot;On&quot;;&quot;Off&quot;"/>
    <numFmt numFmtId="180" formatCode="[$€-2]\ #,##0.00_);[Red]\([$€-2]\ #,##0.00\)"/>
  </numFmts>
  <fonts count="52">
    <font>
      <sz val="11"/>
      <name val="ＭＳ Ｐゴシック"/>
      <family val="3"/>
    </font>
    <font>
      <b/>
      <sz val="11"/>
      <name val="ＭＳ Ｐゴシック"/>
      <family val="3"/>
    </font>
    <font>
      <b/>
      <sz val="11"/>
      <color indexed="10"/>
      <name val="ＭＳ Ｐゴシック"/>
      <family val="3"/>
    </font>
    <font>
      <b/>
      <sz val="11"/>
      <color indexed="8"/>
      <name val="ＭＳ Ｐゴシック"/>
      <family val="3"/>
    </font>
    <font>
      <b/>
      <sz val="9"/>
      <color indexed="8"/>
      <name val="ＭＳ Ｐゴシック"/>
      <family val="3"/>
    </font>
    <font>
      <sz val="11"/>
      <color indexed="10"/>
      <name val="ＭＳ Ｐゴシック"/>
      <family val="3"/>
    </font>
    <font>
      <sz val="11"/>
      <color indexed="8"/>
      <name val="ＭＳ Ｐゴシック"/>
      <family val="3"/>
    </font>
    <font>
      <sz val="6"/>
      <name val="ＭＳ Ｐゴシック"/>
      <family val="3"/>
    </font>
    <font>
      <b/>
      <sz val="16"/>
      <name val="ＭＳ Ｐゴシック"/>
      <family val="3"/>
    </font>
    <font>
      <b/>
      <sz val="12"/>
      <name val="ＭＳ Ｐゴシック"/>
      <family val="3"/>
    </font>
    <font>
      <b/>
      <sz val="12"/>
      <color indexed="10"/>
      <name val="ＭＳ Ｐゴシック"/>
      <family val="3"/>
    </font>
    <font>
      <b/>
      <sz val="12"/>
      <name val="ＭＳ 明朝"/>
      <family val="1"/>
    </font>
    <font>
      <b/>
      <sz val="12"/>
      <name val="Century"/>
      <family val="1"/>
    </font>
    <font>
      <b/>
      <sz val="12"/>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17"/>
      <name val="ＭＳ Ｐゴシック"/>
      <family val="3"/>
    </font>
    <font>
      <b/>
      <sz val="20"/>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1"/>
      <color rgb="FFFF0000"/>
      <name val="ＭＳ Ｐゴシック"/>
      <family val="3"/>
    </font>
    <font>
      <b/>
      <sz val="22"/>
      <color rgb="FF00B050"/>
      <name val="ＭＳ Ｐゴシック"/>
      <family val="3"/>
    </font>
    <font>
      <b/>
      <sz val="20"/>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6" fillId="0" borderId="0" applyProtection="0">
      <alignment vertical="center"/>
    </xf>
    <xf numFmtId="0" fontId="0" fillId="0" borderId="0" applyProtection="0">
      <alignment vertical="center"/>
    </xf>
    <xf numFmtId="0" fontId="48" fillId="31" borderId="0" applyNumberFormat="0" applyBorder="0" applyAlignment="0" applyProtection="0"/>
  </cellStyleXfs>
  <cellXfs count="49">
    <xf numFmtId="0" fontId="0" fillId="0" borderId="0" xfId="0" applyAlignment="1">
      <alignment vertical="center"/>
    </xf>
    <xf numFmtId="0" fontId="1" fillId="0" borderId="0" xfId="62" applyNumberFormat="1" applyFont="1" applyFill="1" applyBorder="1" applyAlignment="1">
      <alignment vertical="center"/>
    </xf>
    <xf numFmtId="0" fontId="3" fillId="0" borderId="0" xfId="62" applyNumberFormat="1" applyFont="1" applyFill="1" applyBorder="1" applyAlignment="1">
      <alignment horizontal="center" vertical="center"/>
    </xf>
    <xf numFmtId="0" fontId="1" fillId="0" borderId="0" xfId="0" applyFont="1" applyAlignment="1">
      <alignment vertical="center"/>
    </xf>
    <xf numFmtId="176" fontId="1" fillId="0" borderId="0" xfId="62" applyNumberFormat="1" applyFont="1" applyFill="1" applyBorder="1" applyAlignment="1">
      <alignment vertical="center"/>
    </xf>
    <xf numFmtId="0" fontId="3" fillId="0" borderId="0" xfId="62" applyNumberFormat="1" applyFont="1" applyFill="1" applyBorder="1" applyAlignment="1">
      <alignment vertical="center"/>
    </xf>
    <xf numFmtId="0" fontId="3" fillId="0" borderId="0" xfId="0" applyNumberFormat="1" applyFont="1" applyFill="1" applyBorder="1" applyAlignment="1">
      <alignment/>
    </xf>
    <xf numFmtId="0" fontId="3" fillId="0" borderId="10" xfId="62" applyNumberFormat="1" applyFont="1" applyFill="1" applyBorder="1" applyAlignment="1">
      <alignment vertical="center"/>
    </xf>
    <xf numFmtId="0" fontId="3" fillId="0" borderId="11" xfId="62" applyNumberFormat="1" applyFont="1" applyFill="1" applyBorder="1" applyAlignment="1">
      <alignment vertical="center"/>
    </xf>
    <xf numFmtId="0" fontId="3" fillId="0" borderId="0" xfId="62" applyNumberFormat="1" applyFont="1" applyFill="1" applyBorder="1" applyAlignment="1">
      <alignment horizontal="left" vertical="center"/>
    </xf>
    <xf numFmtId="0" fontId="3" fillId="0" borderId="0" xfId="61" applyNumberFormat="1" applyFont="1" applyFill="1" applyBorder="1" applyAlignment="1">
      <alignment vertical="center"/>
    </xf>
    <xf numFmtId="0" fontId="0" fillId="0" borderId="0" xfId="0" applyAlignment="1">
      <alignment vertical="center"/>
    </xf>
    <xf numFmtId="0" fontId="1" fillId="0" borderId="0" xfId="62" applyNumberFormat="1" applyFont="1" applyFill="1" applyBorder="1" applyAlignment="1">
      <alignment horizontal="right" vertical="center"/>
    </xf>
    <xf numFmtId="0" fontId="3" fillId="0" borderId="0" xfId="0" applyNumberFormat="1" applyFont="1" applyFill="1" applyBorder="1" applyAlignment="1">
      <alignment horizontal="right"/>
    </xf>
    <xf numFmtId="0" fontId="3" fillId="0" borderId="0" xfId="62" applyNumberFormat="1" applyFont="1" applyFill="1" applyBorder="1" applyAlignment="1">
      <alignment horizontal="right" vertical="center"/>
    </xf>
    <xf numFmtId="0" fontId="2" fillId="0" borderId="0" xfId="62" applyNumberFormat="1"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left" vertical="center" indent="3"/>
    </xf>
    <xf numFmtId="0" fontId="11" fillId="0" borderId="0" xfId="0" applyFont="1" applyAlignment="1">
      <alignment horizontal="justify" vertical="center"/>
    </xf>
    <xf numFmtId="0" fontId="11"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44" fillId="0" borderId="0" xfId="62" applyNumberFormat="1" applyFont="1" applyFill="1" applyBorder="1" applyAlignment="1">
      <alignment vertical="center"/>
    </xf>
    <xf numFmtId="0" fontId="49" fillId="0" borderId="0" xfId="62" applyNumberFormat="1" applyFont="1" applyFill="1" applyBorder="1" applyAlignment="1">
      <alignment horizontal="left" vertical="center"/>
    </xf>
    <xf numFmtId="0" fontId="49" fillId="0" borderId="0" xfId="62" applyNumberFormat="1" applyFont="1" applyFill="1" applyBorder="1" applyAlignment="1">
      <alignment vertical="center"/>
    </xf>
    <xf numFmtId="0" fontId="1" fillId="32" borderId="0" xfId="62" applyNumberFormat="1" applyFont="1" applyFill="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9" fillId="0" borderId="0" xfId="0" applyFont="1" applyAlignment="1">
      <alignment horizontal="center" vertical="center"/>
    </xf>
    <xf numFmtId="58" fontId="1" fillId="0" borderId="0" xfId="0" applyNumberFormat="1" applyFont="1" applyAlignment="1">
      <alignment horizontal="right" vertical="center"/>
    </xf>
    <xf numFmtId="0" fontId="1"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indent="3"/>
    </xf>
    <xf numFmtId="0" fontId="3" fillId="0" borderId="0" xfId="62" applyNumberFormat="1" applyFont="1" applyFill="1" applyBorder="1" applyAlignment="1">
      <alignment horizontal="center" vertical="center"/>
    </xf>
    <xf numFmtId="0" fontId="1" fillId="0" borderId="0" xfId="0" applyFont="1" applyAlignment="1">
      <alignment vertical="center"/>
    </xf>
    <xf numFmtId="0" fontId="2" fillId="0" borderId="0" xfId="0" applyFont="1" applyAlignment="1">
      <alignment horizontal="left" vertical="center" indent="6"/>
    </xf>
    <xf numFmtId="0" fontId="5" fillId="0" borderId="0" xfId="0" applyFont="1" applyAlignment="1">
      <alignment horizontal="center" vertical="center"/>
    </xf>
    <xf numFmtId="0" fontId="1" fillId="0" borderId="0" xfId="62" applyNumberFormat="1" applyFont="1" applyFill="1" applyBorder="1" applyAlignment="1">
      <alignment horizontal="center" vertical="center"/>
    </xf>
    <xf numFmtId="10" fontId="1" fillId="0" borderId="0" xfId="62" applyNumberFormat="1" applyFont="1" applyFill="1" applyBorder="1" applyAlignment="1">
      <alignment horizontal="center" vertical="center"/>
    </xf>
    <xf numFmtId="0" fontId="4" fillId="0" borderId="0" xfId="62" applyNumberFormat="1" applyFont="1" applyFill="1" applyBorder="1" applyAlignment="1">
      <alignment horizontal="left" vertical="center"/>
    </xf>
    <xf numFmtId="0" fontId="2" fillId="0" borderId="0" xfId="0" applyFont="1" applyAlignment="1">
      <alignment horizontal="left" vertical="center"/>
    </xf>
    <xf numFmtId="0" fontId="40" fillId="0" borderId="0" xfId="0" applyFont="1" applyAlignment="1">
      <alignment horizontal="center" vertical="center" wrapText="1"/>
    </xf>
    <xf numFmtId="0" fontId="40"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_登録ナンバー" xfId="61"/>
    <cellStyle name="標準_Book2_登録ナンバー"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57150</xdr:rowOff>
    </xdr:from>
    <xdr:to>
      <xdr:col>1</xdr:col>
      <xdr:colOff>314325</xdr:colOff>
      <xdr:row>8</xdr:row>
      <xdr:rowOff>95250</xdr:rowOff>
    </xdr:to>
    <xdr:sp>
      <xdr:nvSpPr>
        <xdr:cNvPr id="1" name="Line 2"/>
        <xdr:cNvSpPr>
          <a:spLocks/>
        </xdr:cNvSpPr>
      </xdr:nvSpPr>
      <xdr:spPr>
        <a:xfrm flipH="1">
          <a:off x="257175" y="400050"/>
          <a:ext cx="742950" cy="1066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14</xdr:row>
      <xdr:rowOff>114300</xdr:rowOff>
    </xdr:from>
    <xdr:to>
      <xdr:col>4</xdr:col>
      <xdr:colOff>542925</xdr:colOff>
      <xdr:row>14</xdr:row>
      <xdr:rowOff>114300</xdr:rowOff>
    </xdr:to>
    <xdr:sp>
      <xdr:nvSpPr>
        <xdr:cNvPr id="2" name="Line 3"/>
        <xdr:cNvSpPr>
          <a:spLocks/>
        </xdr:cNvSpPr>
      </xdr:nvSpPr>
      <xdr:spPr>
        <a:xfrm>
          <a:off x="723900" y="2514600"/>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13</xdr:row>
      <xdr:rowOff>161925</xdr:rowOff>
    </xdr:from>
    <xdr:to>
      <xdr:col>1</xdr:col>
      <xdr:colOff>28575</xdr:colOff>
      <xdr:row>14</xdr:row>
      <xdr:rowOff>95250</xdr:rowOff>
    </xdr:to>
    <xdr:sp>
      <xdr:nvSpPr>
        <xdr:cNvPr id="3" name="Line 4"/>
        <xdr:cNvSpPr>
          <a:spLocks/>
        </xdr:cNvSpPr>
      </xdr:nvSpPr>
      <xdr:spPr>
        <a:xfrm>
          <a:off x="466725" y="239077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14</xdr:row>
      <xdr:rowOff>9525</xdr:rowOff>
    </xdr:from>
    <xdr:to>
      <xdr:col>5</xdr:col>
      <xdr:colOff>19050</xdr:colOff>
      <xdr:row>14</xdr:row>
      <xdr:rowOff>123825</xdr:rowOff>
    </xdr:to>
    <xdr:sp>
      <xdr:nvSpPr>
        <xdr:cNvPr id="4" name="Line 5"/>
        <xdr:cNvSpPr>
          <a:spLocks/>
        </xdr:cNvSpPr>
      </xdr:nvSpPr>
      <xdr:spPr>
        <a:xfrm flipV="1">
          <a:off x="3324225" y="2409825"/>
          <a:ext cx="1714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3</xdr:row>
      <xdr:rowOff>19050</xdr:rowOff>
    </xdr:from>
    <xdr:to>
      <xdr:col>5</xdr:col>
      <xdr:colOff>666750</xdr:colOff>
      <xdr:row>4</xdr:row>
      <xdr:rowOff>152400</xdr:rowOff>
    </xdr:to>
    <xdr:sp>
      <xdr:nvSpPr>
        <xdr:cNvPr id="5" name="Line 6"/>
        <xdr:cNvSpPr>
          <a:spLocks/>
        </xdr:cNvSpPr>
      </xdr:nvSpPr>
      <xdr:spPr>
        <a:xfrm flipH="1">
          <a:off x="3228975" y="533400"/>
          <a:ext cx="91440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xdr:row>
      <xdr:rowOff>95250</xdr:rowOff>
    </xdr:from>
    <xdr:to>
      <xdr:col>3</xdr:col>
      <xdr:colOff>38100</xdr:colOff>
      <xdr:row>7</xdr:row>
      <xdr:rowOff>104775</xdr:rowOff>
    </xdr:to>
    <xdr:sp>
      <xdr:nvSpPr>
        <xdr:cNvPr id="6" name="Line 7"/>
        <xdr:cNvSpPr>
          <a:spLocks/>
        </xdr:cNvSpPr>
      </xdr:nvSpPr>
      <xdr:spPr>
        <a:xfrm flipH="1" flipV="1">
          <a:off x="1838325" y="12954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542925</xdr:colOff>
      <xdr:row>8</xdr:row>
      <xdr:rowOff>114300</xdr:rowOff>
    </xdr:from>
    <xdr:to>
      <xdr:col>2</xdr:col>
      <xdr:colOff>676275</xdr:colOff>
      <xdr:row>8</xdr:row>
      <xdr:rowOff>114300</xdr:rowOff>
    </xdr:to>
    <xdr:sp>
      <xdr:nvSpPr>
        <xdr:cNvPr id="7" name="Line 8"/>
        <xdr:cNvSpPr>
          <a:spLocks/>
        </xdr:cNvSpPr>
      </xdr:nvSpPr>
      <xdr:spPr>
        <a:xfrm flipH="1">
          <a:off x="1914525" y="14859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7</xdr:row>
      <xdr:rowOff>9525</xdr:rowOff>
    </xdr:from>
    <xdr:to>
      <xdr:col>11</xdr:col>
      <xdr:colOff>314325</xdr:colOff>
      <xdr:row>9</xdr:row>
      <xdr:rowOff>57150</xdr:rowOff>
    </xdr:to>
    <xdr:sp>
      <xdr:nvSpPr>
        <xdr:cNvPr id="8" name="Line 6"/>
        <xdr:cNvSpPr>
          <a:spLocks/>
        </xdr:cNvSpPr>
      </xdr:nvSpPr>
      <xdr:spPr>
        <a:xfrm flipH="1">
          <a:off x="7448550" y="1209675"/>
          <a:ext cx="4286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3"/>
  <sheetViews>
    <sheetView showGridLines="0" zoomScalePageLayoutView="0" workbookViewId="0" topLeftCell="A10">
      <selection activeCell="E29" sqref="E29"/>
    </sheetView>
  </sheetViews>
  <sheetFormatPr defaultColWidth="9.00390625" defaultRowHeight="13.5"/>
  <cols>
    <col min="1" max="1" width="7.125" style="3" customWidth="1"/>
    <col min="2" max="16384" width="9.00390625" style="3" customWidth="1"/>
  </cols>
  <sheetData>
    <row r="1" spans="2:4" ht="13.5">
      <c r="B1" s="32" t="s">
        <v>31</v>
      </c>
      <c r="C1" s="32"/>
      <c r="D1" s="32"/>
    </row>
    <row r="2" spans="2:4" ht="13.5">
      <c r="B2" s="32"/>
      <c r="C2" s="32"/>
      <c r="D2" s="32"/>
    </row>
    <row r="3" spans="7:9" ht="13.5">
      <c r="G3" s="33">
        <v>43480</v>
      </c>
      <c r="H3" s="34"/>
      <c r="I3" s="34"/>
    </row>
    <row r="4" spans="6:9" ht="13.5">
      <c r="F4" s="34" t="s">
        <v>73</v>
      </c>
      <c r="G4" s="34"/>
      <c r="H4" s="34"/>
      <c r="I4" s="34"/>
    </row>
    <row r="5" spans="1:12" ht="35.25" customHeight="1">
      <c r="A5" s="35" t="s">
        <v>78</v>
      </c>
      <c r="B5" s="35"/>
      <c r="C5" s="35"/>
      <c r="D5" s="35"/>
      <c r="E5" s="35"/>
      <c r="F5" s="35"/>
      <c r="G5" s="35"/>
      <c r="H5" s="35"/>
      <c r="I5" s="35"/>
      <c r="J5" s="35"/>
      <c r="K5" s="16"/>
      <c r="L5" s="16"/>
    </row>
    <row r="6" spans="2:12" ht="11.25" customHeight="1">
      <c r="B6" s="20"/>
      <c r="C6" s="20"/>
      <c r="D6" s="20"/>
      <c r="E6" s="20"/>
      <c r="F6" s="20"/>
      <c r="G6" s="20"/>
      <c r="H6" s="20"/>
      <c r="I6" s="20"/>
      <c r="J6" s="20"/>
      <c r="K6" s="20"/>
      <c r="L6" s="20"/>
    </row>
    <row r="7" s="17" customFormat="1" ht="22.5" customHeight="1">
      <c r="B7" s="17" t="s">
        <v>54</v>
      </c>
    </row>
    <row r="8" s="17" customFormat="1" ht="22.5" customHeight="1">
      <c r="B8" s="17" t="s">
        <v>35</v>
      </c>
    </row>
    <row r="9" s="17" customFormat="1" ht="10.5" customHeight="1"/>
    <row r="10" s="17" customFormat="1" ht="22.5" customHeight="1">
      <c r="B10" s="17" t="s">
        <v>79</v>
      </c>
    </row>
    <row r="11" s="17" customFormat="1" ht="22.5" customHeight="1">
      <c r="B11" s="17" t="s">
        <v>36</v>
      </c>
    </row>
    <row r="12" s="17" customFormat="1" ht="9" customHeight="1">
      <c r="L12" s="24"/>
    </row>
    <row r="13" s="17" customFormat="1" ht="22.5" customHeight="1">
      <c r="B13" s="17" t="s">
        <v>74</v>
      </c>
    </row>
    <row r="14" s="17" customFormat="1" ht="22.5" customHeight="1">
      <c r="B14" s="17" t="s">
        <v>55</v>
      </c>
    </row>
    <row r="15" s="17" customFormat="1" ht="22.5" customHeight="1">
      <c r="B15" s="17" t="s">
        <v>40</v>
      </c>
    </row>
    <row r="16" s="17" customFormat="1" ht="22.5" customHeight="1">
      <c r="B16" s="17" t="s">
        <v>41</v>
      </c>
    </row>
    <row r="17" s="17" customFormat="1" ht="10.5" customHeight="1">
      <c r="M17" s="25"/>
    </row>
    <row r="18" s="17" customFormat="1" ht="22.5" customHeight="1">
      <c r="B18" s="17" t="s">
        <v>42</v>
      </c>
    </row>
    <row r="19" s="17" customFormat="1" ht="22.5" customHeight="1">
      <c r="B19" s="17" t="s">
        <v>43</v>
      </c>
    </row>
    <row r="20" s="17" customFormat="1" ht="22.5" customHeight="1">
      <c r="B20" s="17" t="s">
        <v>44</v>
      </c>
    </row>
    <row r="21" s="17" customFormat="1" ht="12" customHeight="1"/>
    <row r="22" s="17" customFormat="1" ht="22.5" customHeight="1">
      <c r="B22" s="17" t="s">
        <v>80</v>
      </c>
    </row>
    <row r="23" s="17" customFormat="1" ht="22.5" customHeight="1">
      <c r="B23" s="17" t="s">
        <v>81</v>
      </c>
    </row>
    <row r="24" s="17" customFormat="1" ht="22.5" customHeight="1">
      <c r="B24" s="17" t="s">
        <v>56</v>
      </c>
    </row>
    <row r="25" s="17" customFormat="1" ht="22.5" customHeight="1">
      <c r="B25" s="17" t="s">
        <v>39</v>
      </c>
    </row>
    <row r="26" s="17" customFormat="1" ht="11.25" customHeight="1"/>
    <row r="27" s="17" customFormat="1" ht="22.5" customHeight="1">
      <c r="B27" s="17" t="s">
        <v>32</v>
      </c>
    </row>
    <row r="28" s="17" customFormat="1" ht="22.5" customHeight="1"/>
    <row r="29" s="17" customFormat="1" ht="22.5" customHeight="1"/>
    <row r="30" spans="7:9" s="17" customFormat="1" ht="22.5" customHeight="1">
      <c r="G30" s="32" t="s">
        <v>33</v>
      </c>
      <c r="H30" s="32"/>
      <c r="I30" s="32"/>
    </row>
    <row r="31" spans="7:9" s="17" customFormat="1" ht="22.5" customHeight="1">
      <c r="G31" s="32" t="s">
        <v>34</v>
      </c>
      <c r="H31" s="32"/>
      <c r="I31" s="32"/>
    </row>
    <row r="32" spans="6:7" s="17" customFormat="1" ht="22.5" customHeight="1">
      <c r="F32" s="17" t="s">
        <v>57</v>
      </c>
      <c r="G32" s="17" t="s">
        <v>37</v>
      </c>
    </row>
    <row r="33" spans="6:7" s="17" customFormat="1" ht="22.5" customHeight="1">
      <c r="F33" s="17" t="s">
        <v>58</v>
      </c>
      <c r="G33" s="17" t="s">
        <v>38</v>
      </c>
    </row>
    <row r="34" ht="22.5" customHeight="1"/>
    <row r="35" ht="22.5" customHeight="1"/>
    <row r="36" ht="22.5" customHeight="1"/>
    <row r="37" ht="22.5" customHeight="1"/>
    <row r="38" ht="22.5" customHeight="1"/>
    <row r="39" ht="22.5" customHeight="1"/>
    <row r="40" ht="22.5" customHeight="1"/>
    <row r="41" ht="22.5" customHeight="1"/>
  </sheetData>
  <sheetProtection/>
  <mergeCells count="6">
    <mergeCell ref="G30:I30"/>
    <mergeCell ref="G31:I31"/>
    <mergeCell ref="B1:D2"/>
    <mergeCell ref="G3:I3"/>
    <mergeCell ref="A5:J5"/>
    <mergeCell ref="F4:I4"/>
  </mergeCells>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F27"/>
  <sheetViews>
    <sheetView showGridLines="0" tabSelected="1" zoomScalePageLayoutView="0" workbookViewId="0" topLeftCell="A1">
      <selection activeCell="B34" sqref="B34"/>
    </sheetView>
  </sheetViews>
  <sheetFormatPr defaultColWidth="8.875" defaultRowHeight="13.5"/>
  <cols>
    <col min="1" max="1" width="8.875" style="3" bestFit="1" customWidth="1"/>
    <col min="2" max="2" width="73.125" style="3" customWidth="1"/>
    <col min="3" max="16384" width="8.875" style="3" customWidth="1"/>
  </cols>
  <sheetData>
    <row r="2" ht="13.5">
      <c r="B2" s="32" t="s">
        <v>75</v>
      </c>
    </row>
    <row r="3" ht="13.5">
      <c r="B3" s="32"/>
    </row>
    <row r="4" ht="14.25">
      <c r="B4" s="18"/>
    </row>
    <row r="5" ht="27.75" customHeight="1">
      <c r="B5" s="18" t="s">
        <v>76</v>
      </c>
    </row>
    <row r="6" ht="27.75" customHeight="1">
      <c r="B6" s="18"/>
    </row>
    <row r="7" ht="23.25" customHeight="1">
      <c r="B7" s="21" t="s">
        <v>45</v>
      </c>
    </row>
    <row r="8" ht="23.25" customHeight="1">
      <c r="B8" s="22" t="s">
        <v>46</v>
      </c>
    </row>
    <row r="9" ht="23.25" customHeight="1">
      <c r="B9" s="22" t="s">
        <v>47</v>
      </c>
    </row>
    <row r="10" ht="23.25" customHeight="1">
      <c r="B10" s="22" t="s">
        <v>48</v>
      </c>
    </row>
    <row r="11" ht="23.25" customHeight="1">
      <c r="B11" s="22" t="s">
        <v>49</v>
      </c>
    </row>
    <row r="12" ht="23.25" customHeight="1">
      <c r="B12" s="23" t="s">
        <v>50</v>
      </c>
    </row>
    <row r="13" ht="23.25" customHeight="1">
      <c r="B13" s="23" t="s">
        <v>51</v>
      </c>
    </row>
    <row r="14" spans="2:6" ht="23.25" customHeight="1">
      <c r="B14" s="23"/>
      <c r="F14" s="17"/>
    </row>
    <row r="15" ht="23.25" customHeight="1">
      <c r="B15" s="22" t="s">
        <v>52</v>
      </c>
    </row>
    <row r="16" ht="23.25" customHeight="1">
      <c r="B16" s="22"/>
    </row>
    <row r="17" ht="23.25" customHeight="1">
      <c r="B17" s="22" t="s">
        <v>53</v>
      </c>
    </row>
    <row r="18" ht="23.25" customHeight="1">
      <c r="B18" s="17"/>
    </row>
    <row r="19" ht="23.25" customHeight="1">
      <c r="B19" s="18" t="s">
        <v>77</v>
      </c>
    </row>
    <row r="20" ht="23.25" customHeight="1">
      <c r="B20" s="18" t="s">
        <v>0</v>
      </c>
    </row>
    <row r="21" ht="23.25" customHeight="1">
      <c r="B21" s="18"/>
    </row>
    <row r="22" ht="23.25" customHeight="1">
      <c r="B22" s="19" t="s">
        <v>1</v>
      </c>
    </row>
    <row r="23" ht="23.25" customHeight="1">
      <c r="B23" s="19" t="s">
        <v>2</v>
      </c>
    </row>
    <row r="24" ht="23.25" customHeight="1"/>
    <row r="25" spans="1:2" ht="23.25" customHeight="1">
      <c r="A25" s="30" t="s">
        <v>71</v>
      </c>
      <c r="B25" s="30"/>
    </row>
    <row r="27" spans="1:2" ht="19.5" customHeight="1">
      <c r="A27" s="31" t="s">
        <v>72</v>
      </c>
      <c r="B27" s="31"/>
    </row>
  </sheetData>
  <sheetProtection/>
  <mergeCells count="1">
    <mergeCell ref="B2:B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3:O28"/>
  <sheetViews>
    <sheetView zoomScalePageLayoutView="0" workbookViewId="0" topLeftCell="A1">
      <selection activeCell="J24" sqref="J24"/>
    </sheetView>
  </sheetViews>
  <sheetFormatPr defaultColWidth="9.00390625" defaultRowHeight="13.5"/>
  <cols>
    <col min="4" max="4" width="9.625" style="0" customWidth="1"/>
    <col min="7" max="7" width="11.875" style="0" customWidth="1"/>
    <col min="8" max="8" width="15.625" style="0" customWidth="1"/>
    <col min="9" max="9" width="3.50390625" style="0" customWidth="1"/>
    <col min="10" max="10" width="8.125" style="0" customWidth="1"/>
    <col min="11" max="11" width="5.50390625" style="0" customWidth="1"/>
    <col min="12" max="12" width="4.75390625" style="0" customWidth="1"/>
  </cols>
  <sheetData>
    <row r="3" spans="2:8" ht="13.5">
      <c r="B3" s="38" t="s">
        <v>3</v>
      </c>
      <c r="C3" s="38"/>
      <c r="D3" s="38"/>
      <c r="E3" s="38"/>
      <c r="G3" s="36" t="s">
        <v>4</v>
      </c>
      <c r="H3" s="36"/>
    </row>
    <row r="4" spans="2:8" ht="13.5">
      <c r="B4" s="38"/>
      <c r="C4" s="38"/>
      <c r="D4" s="38"/>
      <c r="E4" s="38"/>
      <c r="G4" s="36"/>
      <c r="H4" s="36"/>
    </row>
    <row r="6" spans="2:12" s="1" customFormat="1" ht="13.5">
      <c r="B6" s="39" t="s">
        <v>5</v>
      </c>
      <c r="C6" s="39"/>
      <c r="D6" s="40" t="s">
        <v>6</v>
      </c>
      <c r="E6" s="40"/>
      <c r="F6" s="40"/>
      <c r="G6" s="40"/>
      <c r="H6" s="1" t="s">
        <v>7</v>
      </c>
      <c r="I6" s="43" t="s">
        <v>8</v>
      </c>
      <c r="J6" s="43"/>
      <c r="K6" s="43"/>
      <c r="L6" s="6">
        <f aca="true" t="shared" si="0" ref="L6:L14">IF(G6="","",IF(COUNTIF($G$3:$G$624,G6)&gt;1,"2重登録","OK"))</f>
      </c>
    </row>
    <row r="7" spans="2:15" s="1" customFormat="1" ht="13.5">
      <c r="B7" s="39"/>
      <c r="C7" s="39"/>
      <c r="D7" s="40"/>
      <c r="E7" s="40"/>
      <c r="F7" s="40"/>
      <c r="G7" s="40"/>
      <c r="H7" s="4">
        <f>COUNTIF(M10:M14,"東近江市")</f>
        <v>4</v>
      </c>
      <c r="I7" s="44" t="e">
        <f>(H7/RIGHT(F44,2))</f>
        <v>#VALUE!</v>
      </c>
      <c r="J7" s="44"/>
      <c r="K7" s="44"/>
      <c r="L7" s="6">
        <f t="shared" si="0"/>
      </c>
      <c r="M7" s="43" t="s">
        <v>82</v>
      </c>
      <c r="N7" s="43"/>
      <c r="O7" s="43"/>
    </row>
    <row r="8" spans="2:15" s="1" customFormat="1" ht="13.5">
      <c r="B8" s="5" t="s">
        <v>61</v>
      </c>
      <c r="C8" s="5"/>
      <c r="D8" s="2" t="s">
        <v>9</v>
      </c>
      <c r="F8" s="6">
        <f aca="true" t="shared" si="1" ref="F8:F14">A8</f>
        <v>0</v>
      </c>
      <c r="J8" s="12"/>
      <c r="K8" s="13">
        <f>IF(J8="","",(2012-J8))</f>
      </c>
      <c r="L8" s="6">
        <f t="shared" si="0"/>
      </c>
      <c r="M8" s="43"/>
      <c r="N8" s="43"/>
      <c r="O8" s="43"/>
    </row>
    <row r="9" spans="1:12" s="1" customFormat="1" ht="13.5">
      <c r="A9" s="29"/>
      <c r="B9" s="45" t="s">
        <v>10</v>
      </c>
      <c r="C9" s="45"/>
      <c r="D9" s="1" t="s">
        <v>11</v>
      </c>
      <c r="F9" s="6">
        <f t="shared" si="1"/>
        <v>0</v>
      </c>
      <c r="G9" s="1" t="str">
        <f aca="true" t="shared" si="2" ref="G9:G14">B9&amp;C9</f>
        <v>Ｋテニスカレッジ</v>
      </c>
      <c r="J9" s="12"/>
      <c r="K9" s="13">
        <f>IF(J9="","",(2012-J9))</f>
      </c>
      <c r="L9" s="6"/>
    </row>
    <row r="10" spans="1:13" s="1" customFormat="1" ht="13.5">
      <c r="A10" s="1" t="s">
        <v>63</v>
      </c>
      <c r="B10" s="7" t="s">
        <v>12</v>
      </c>
      <c r="C10" s="8" t="s">
        <v>13</v>
      </c>
      <c r="D10" s="1" t="str">
        <f>$B$8</f>
        <v>Ｋテニス　</v>
      </c>
      <c r="F10" s="6" t="str">
        <f t="shared" si="1"/>
        <v>け０１</v>
      </c>
      <c r="G10" s="1" t="str">
        <f t="shared" si="2"/>
        <v>稲岡○○</v>
      </c>
      <c r="H10" s="9" t="str">
        <f>$B$9</f>
        <v>Ｋテニスカレッジ</v>
      </c>
      <c r="I10" s="9" t="s">
        <v>14</v>
      </c>
      <c r="J10" s="14">
        <v>1978</v>
      </c>
      <c r="K10" s="13">
        <f>IF(J10="","",(2019-J10))</f>
        <v>41</v>
      </c>
      <c r="L10" s="6" t="str">
        <f t="shared" si="0"/>
        <v>OK</v>
      </c>
      <c r="M10" s="15" t="s">
        <v>15</v>
      </c>
    </row>
    <row r="11" spans="1:13" s="1" customFormat="1" ht="13.5">
      <c r="A11" s="1" t="s">
        <v>64</v>
      </c>
      <c r="B11" s="28" t="s">
        <v>16</v>
      </c>
      <c r="C11" s="28" t="s">
        <v>17</v>
      </c>
      <c r="D11" s="1" t="str">
        <f>$B$8</f>
        <v>Ｋテニス　</v>
      </c>
      <c r="E11" s="1" t="s">
        <v>18</v>
      </c>
      <c r="F11" s="1" t="str">
        <f t="shared" si="1"/>
        <v>け０２</v>
      </c>
      <c r="G11" s="1" t="str">
        <f t="shared" si="2"/>
        <v>大坪XX</v>
      </c>
      <c r="H11" s="9" t="str">
        <f>$B$9</f>
        <v>Ｋテニスカレッジ</v>
      </c>
      <c r="I11" s="27" t="s">
        <v>62</v>
      </c>
      <c r="J11" s="12">
        <v>2001</v>
      </c>
      <c r="K11" s="13">
        <f>IF(J11="","",(2018-J11))</f>
        <v>17</v>
      </c>
      <c r="L11" s="6" t="str">
        <f t="shared" si="0"/>
        <v>OK</v>
      </c>
      <c r="M11" s="15" t="s">
        <v>15</v>
      </c>
    </row>
    <row r="12" spans="1:13" s="1" customFormat="1" ht="13.5">
      <c r="A12" s="1" t="s">
        <v>65</v>
      </c>
      <c r="B12" s="7" t="s">
        <v>19</v>
      </c>
      <c r="C12" s="8" t="s">
        <v>20</v>
      </c>
      <c r="D12" s="1" t="str">
        <f>$B$8</f>
        <v>Ｋテニス　</v>
      </c>
      <c r="F12" s="6" t="str">
        <f t="shared" si="1"/>
        <v>け０３</v>
      </c>
      <c r="G12" s="1" t="str">
        <f t="shared" si="2"/>
        <v>小笠原△△</v>
      </c>
      <c r="H12" s="9" t="str">
        <f>$B$9</f>
        <v>Ｋテニスカレッジ</v>
      </c>
      <c r="I12" s="9" t="s">
        <v>14</v>
      </c>
      <c r="J12" s="14">
        <v>1963</v>
      </c>
      <c r="K12" s="13">
        <f>IF(J12="","",(2018-J12))</f>
        <v>55</v>
      </c>
      <c r="L12" s="6" t="str">
        <f t="shared" si="0"/>
        <v>OK</v>
      </c>
      <c r="M12" s="26" t="s">
        <v>60</v>
      </c>
    </row>
    <row r="13" spans="1:13" s="1" customFormat="1" ht="13.5">
      <c r="A13" s="1" t="s">
        <v>66</v>
      </c>
      <c r="B13" s="10" t="s">
        <v>21</v>
      </c>
      <c r="C13" s="10" t="s">
        <v>22</v>
      </c>
      <c r="D13" s="1" t="str">
        <f>$B$8</f>
        <v>Ｋテニス　</v>
      </c>
      <c r="E13" s="1" t="s">
        <v>18</v>
      </c>
      <c r="F13" s="6" t="str">
        <f t="shared" si="1"/>
        <v>け０４</v>
      </c>
      <c r="G13" s="1" t="str">
        <f t="shared" si="2"/>
        <v>川上▲▲</v>
      </c>
      <c r="H13" s="9" t="str">
        <f>$B$9</f>
        <v>Ｋテニスカレッジ</v>
      </c>
      <c r="I13" s="9" t="s">
        <v>14</v>
      </c>
      <c r="J13" s="14">
        <v>2000</v>
      </c>
      <c r="K13" s="13">
        <f>IF(J13="","",(2018-J13))</f>
        <v>18</v>
      </c>
      <c r="L13" s="6" t="str">
        <f t="shared" si="0"/>
        <v>OK</v>
      </c>
      <c r="M13" s="15" t="s">
        <v>15</v>
      </c>
    </row>
    <row r="14" spans="1:13" s="1" customFormat="1" ht="13.5">
      <c r="A14" s="1" t="s">
        <v>67</v>
      </c>
      <c r="B14" s="7" t="s">
        <v>23</v>
      </c>
      <c r="C14" s="8" t="s">
        <v>24</v>
      </c>
      <c r="D14" s="1" t="str">
        <f>$B$8</f>
        <v>Ｋテニス　</v>
      </c>
      <c r="F14" s="6" t="str">
        <f t="shared" si="1"/>
        <v>け０５</v>
      </c>
      <c r="G14" s="1" t="str">
        <f t="shared" si="2"/>
        <v>川並＃＃</v>
      </c>
      <c r="H14" s="9" t="str">
        <f>$B$9</f>
        <v>Ｋテニスカレッジ</v>
      </c>
      <c r="I14" s="9" t="s">
        <v>14</v>
      </c>
      <c r="J14" s="14">
        <v>1959</v>
      </c>
      <c r="K14" s="13">
        <f>IF(J14="","",(2018-J14))</f>
        <v>59</v>
      </c>
      <c r="L14" s="6" t="str">
        <f t="shared" si="0"/>
        <v>OK</v>
      </c>
      <c r="M14" s="15" t="s">
        <v>15</v>
      </c>
    </row>
    <row r="16" spans="1:13" ht="13.5">
      <c r="A16" s="46" t="s">
        <v>68</v>
      </c>
      <c r="B16" s="36" t="s">
        <v>25</v>
      </c>
      <c r="C16" s="36"/>
      <c r="D16" s="36" t="s">
        <v>9</v>
      </c>
      <c r="E16" s="36" t="s">
        <v>26</v>
      </c>
      <c r="F16" s="37" t="s">
        <v>27</v>
      </c>
      <c r="G16" s="37"/>
      <c r="H16" s="36" t="s">
        <v>11</v>
      </c>
      <c r="I16" s="36" t="s">
        <v>28</v>
      </c>
      <c r="J16" s="36"/>
      <c r="K16" s="37" t="s">
        <v>29</v>
      </c>
      <c r="L16" s="37"/>
      <c r="M16" s="47" t="s">
        <v>70</v>
      </c>
    </row>
    <row r="17" spans="1:13" ht="13.5">
      <c r="A17" s="46"/>
      <c r="B17" s="36"/>
      <c r="C17" s="36"/>
      <c r="D17" s="36"/>
      <c r="E17" s="36"/>
      <c r="F17" s="37"/>
      <c r="G17" s="37"/>
      <c r="H17" s="36"/>
      <c r="I17" s="36"/>
      <c r="J17" s="36"/>
      <c r="K17" s="37"/>
      <c r="L17" s="37"/>
      <c r="M17" s="48"/>
    </row>
    <row r="18" spans="6:7" ht="13.5">
      <c r="F18" s="11"/>
      <c r="G18" s="42" t="s">
        <v>30</v>
      </c>
    </row>
    <row r="19" spans="6:7" ht="13.5">
      <c r="F19" s="11"/>
      <c r="G19" s="42"/>
    </row>
    <row r="21" spans="2:8" ht="13.5">
      <c r="B21" s="36" t="s">
        <v>69</v>
      </c>
      <c r="C21" s="36"/>
      <c r="D21" s="36"/>
      <c r="E21" s="36"/>
      <c r="F21" s="36"/>
      <c r="G21" s="36"/>
      <c r="H21" s="36"/>
    </row>
    <row r="22" spans="2:8" ht="13.5">
      <c r="B22" s="36"/>
      <c r="C22" s="36"/>
      <c r="D22" s="36"/>
      <c r="E22" s="36"/>
      <c r="F22" s="36"/>
      <c r="G22" s="36"/>
      <c r="H22" s="36"/>
    </row>
    <row r="25" spans="2:8" ht="13.5">
      <c r="B25" s="41" t="s">
        <v>59</v>
      </c>
      <c r="C25" s="41"/>
      <c r="D25" s="41"/>
      <c r="E25" s="41"/>
      <c r="F25" s="41"/>
      <c r="G25" s="41"/>
      <c r="H25" s="41"/>
    </row>
    <row r="26" spans="2:8" ht="13.5">
      <c r="B26" s="41"/>
      <c r="C26" s="41"/>
      <c r="D26" s="41"/>
      <c r="E26" s="41"/>
      <c r="F26" s="41"/>
      <c r="G26" s="41"/>
      <c r="H26" s="41"/>
    </row>
    <row r="27" spans="3:6" ht="13.5">
      <c r="C27" s="40" t="s">
        <v>6</v>
      </c>
      <c r="D27" s="40"/>
      <c r="E27" s="40"/>
      <c r="F27" s="40"/>
    </row>
    <row r="28" spans="3:6" ht="13.5">
      <c r="C28" s="40"/>
      <c r="D28" s="40"/>
      <c r="E28" s="40"/>
      <c r="F28" s="40"/>
    </row>
  </sheetData>
  <sheetProtection/>
  <mergeCells count="21">
    <mergeCell ref="M7:O8"/>
    <mergeCell ref="I6:K6"/>
    <mergeCell ref="I7:K7"/>
    <mergeCell ref="B9:C9"/>
    <mergeCell ref="A16:A17"/>
    <mergeCell ref="D16:D17"/>
    <mergeCell ref="E16:E17"/>
    <mergeCell ref="M16:M17"/>
    <mergeCell ref="B21:H22"/>
    <mergeCell ref="I16:J17"/>
    <mergeCell ref="K16:L17"/>
    <mergeCell ref="B25:H26"/>
    <mergeCell ref="C27:F28"/>
    <mergeCell ref="G18:G19"/>
    <mergeCell ref="G3:H4"/>
    <mergeCell ref="B16:C17"/>
    <mergeCell ref="F16:G17"/>
    <mergeCell ref="B3:E4"/>
    <mergeCell ref="B6:C7"/>
    <mergeCell ref="D6:G7"/>
    <mergeCell ref="H16:H17"/>
  </mergeCells>
  <printOptions/>
  <pageMargins left="0.75" right="0.75" top="1" bottom="1"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川並和之</dc:creator>
  <cp:keywords/>
  <dc:description/>
  <cp:lastModifiedBy>kawanamikazuyuki</cp:lastModifiedBy>
  <dcterms:created xsi:type="dcterms:W3CDTF">2013-12-22T07:29:56Z</dcterms:created>
  <dcterms:modified xsi:type="dcterms:W3CDTF">2019-01-18T23:53:07Z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